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ropbox\Master of the Universe\"/>
    </mc:Choice>
  </mc:AlternateContent>
  <bookViews>
    <workbookView xWindow="0" yWindow="0" windowWidth="21600" windowHeight="10800" tabRatio="295"/>
  </bookViews>
  <sheets>
    <sheet name="Trades" sheetId="1" r:id="rId1"/>
    <sheet name="Equity Chart" sheetId="5" r:id="rId2"/>
    <sheet name="Lists" sheetId="4" r:id="rId3"/>
  </sheets>
  <definedNames>
    <definedName name="_xlnm._FilterDatabase" localSheetId="0" hidden="1">Trades!$C$7:$J$96</definedName>
    <definedName name="Cr_Db">Lists!$M$3:$M$6</definedName>
    <definedName name="Strategies">Lists!$E$3:$E$27</definedName>
  </definedNames>
  <calcPr calcId="171027" concurrentCalc="0"/>
</workbook>
</file>

<file path=xl/calcChain.xml><?xml version="1.0" encoding="utf-8"?>
<calcChain xmlns="http://schemas.openxmlformats.org/spreadsheetml/2006/main">
  <c r="AP10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5" i="1"/>
  <c r="P107" i="1"/>
  <c r="AM107" i="1"/>
  <c r="P8" i="1"/>
  <c r="AM8" i="1"/>
  <c r="P9" i="1"/>
  <c r="AM9" i="1"/>
  <c r="P10" i="1"/>
  <c r="AM10" i="1"/>
  <c r="P11" i="1"/>
  <c r="AM11" i="1"/>
  <c r="P12" i="1"/>
  <c r="AM12" i="1"/>
  <c r="P13" i="1"/>
  <c r="AM13" i="1"/>
  <c r="P14" i="1"/>
  <c r="AM14" i="1"/>
  <c r="P15" i="1"/>
  <c r="AM15" i="1"/>
  <c r="P16" i="1"/>
  <c r="AM16" i="1"/>
  <c r="P17" i="1"/>
  <c r="AM17" i="1"/>
  <c r="P18" i="1"/>
  <c r="AM18" i="1"/>
  <c r="P19" i="1"/>
  <c r="AM19" i="1"/>
  <c r="P20" i="1"/>
  <c r="AM20" i="1"/>
  <c r="P21" i="1"/>
  <c r="AM21" i="1"/>
  <c r="P22" i="1"/>
  <c r="AM22" i="1"/>
  <c r="P23" i="1"/>
  <c r="AM23" i="1"/>
  <c r="P24" i="1"/>
  <c r="AM24" i="1"/>
  <c r="P25" i="1"/>
  <c r="AM25" i="1"/>
  <c r="P26" i="1"/>
  <c r="AM26" i="1"/>
  <c r="P27" i="1"/>
  <c r="AM27" i="1"/>
  <c r="P28" i="1"/>
  <c r="AM28" i="1"/>
  <c r="P29" i="1"/>
  <c r="AM29" i="1"/>
  <c r="P30" i="1"/>
  <c r="AM30" i="1"/>
  <c r="P31" i="1"/>
  <c r="AM31" i="1"/>
  <c r="P32" i="1"/>
  <c r="AM32" i="1"/>
  <c r="P33" i="1"/>
  <c r="AM33" i="1"/>
  <c r="P34" i="1"/>
  <c r="AM34" i="1"/>
  <c r="P35" i="1"/>
  <c r="AM35" i="1"/>
  <c r="P36" i="1"/>
  <c r="AM36" i="1"/>
  <c r="P37" i="1"/>
  <c r="AM37" i="1"/>
  <c r="P38" i="1"/>
  <c r="AM38" i="1"/>
  <c r="P39" i="1"/>
  <c r="AM39" i="1"/>
  <c r="P40" i="1"/>
  <c r="AM40" i="1"/>
  <c r="P41" i="1"/>
  <c r="AM41" i="1"/>
  <c r="P42" i="1"/>
  <c r="AM42" i="1"/>
  <c r="P43" i="1"/>
  <c r="AM43" i="1"/>
  <c r="P44" i="1"/>
  <c r="AM44" i="1"/>
  <c r="P45" i="1"/>
  <c r="AM45" i="1"/>
  <c r="P46" i="1"/>
  <c r="AM46" i="1"/>
  <c r="P47" i="1"/>
  <c r="AM47" i="1"/>
  <c r="P48" i="1"/>
  <c r="AM48" i="1"/>
  <c r="P49" i="1"/>
  <c r="AM49" i="1"/>
  <c r="P50" i="1"/>
  <c r="AM50" i="1"/>
  <c r="P51" i="1"/>
  <c r="AM51" i="1"/>
  <c r="P52" i="1"/>
  <c r="AM52" i="1"/>
  <c r="P53" i="1"/>
  <c r="AM53" i="1"/>
  <c r="P54" i="1"/>
  <c r="AM54" i="1"/>
  <c r="P55" i="1"/>
  <c r="AM55" i="1"/>
  <c r="P56" i="1"/>
  <c r="AM56" i="1"/>
  <c r="P57" i="1"/>
  <c r="AM57" i="1"/>
  <c r="P58" i="1"/>
  <c r="AM58" i="1"/>
  <c r="P59" i="1"/>
  <c r="AM59" i="1"/>
  <c r="P60" i="1"/>
  <c r="AM60" i="1"/>
  <c r="P61" i="1"/>
  <c r="AM61" i="1"/>
  <c r="P62" i="1"/>
  <c r="AM62" i="1"/>
  <c r="P63" i="1"/>
  <c r="AM63" i="1"/>
  <c r="P64" i="1"/>
  <c r="AM64" i="1"/>
  <c r="P65" i="1"/>
  <c r="AM65" i="1"/>
  <c r="P66" i="1"/>
  <c r="AM66" i="1"/>
  <c r="P67" i="1"/>
  <c r="AM67" i="1"/>
  <c r="P68" i="1"/>
  <c r="AM68" i="1"/>
  <c r="P69" i="1"/>
  <c r="AM69" i="1"/>
  <c r="P70" i="1"/>
  <c r="AM70" i="1"/>
  <c r="P71" i="1"/>
  <c r="AM71" i="1"/>
  <c r="P72" i="1"/>
  <c r="AM72" i="1"/>
  <c r="P73" i="1"/>
  <c r="AM73" i="1"/>
  <c r="P74" i="1"/>
  <c r="AM74" i="1"/>
  <c r="P75" i="1"/>
  <c r="AM75" i="1"/>
  <c r="P76" i="1"/>
  <c r="AM76" i="1"/>
  <c r="P77" i="1"/>
  <c r="AM77" i="1"/>
  <c r="P78" i="1"/>
  <c r="AM78" i="1"/>
  <c r="P79" i="1"/>
  <c r="AM79" i="1"/>
  <c r="P80" i="1"/>
  <c r="AM80" i="1"/>
  <c r="P81" i="1"/>
  <c r="AM81" i="1"/>
  <c r="P82" i="1"/>
  <c r="AM82" i="1"/>
  <c r="P83" i="1"/>
  <c r="AM83" i="1"/>
  <c r="P84" i="1"/>
  <c r="AM84" i="1"/>
  <c r="P85" i="1"/>
  <c r="AM85" i="1"/>
  <c r="P86" i="1"/>
  <c r="AM86" i="1"/>
  <c r="P87" i="1"/>
  <c r="AM87" i="1"/>
  <c r="P88" i="1"/>
  <c r="AM88" i="1"/>
  <c r="P89" i="1"/>
  <c r="AM89" i="1"/>
  <c r="P90" i="1"/>
  <c r="AM90" i="1"/>
  <c r="P91" i="1"/>
  <c r="AM91" i="1"/>
  <c r="P92" i="1"/>
  <c r="AM92" i="1"/>
  <c r="P93" i="1"/>
  <c r="AM93" i="1"/>
  <c r="P94" i="1"/>
  <c r="AM94" i="1"/>
  <c r="P95" i="1"/>
  <c r="AM95" i="1"/>
  <c r="P96" i="1"/>
  <c r="AM96" i="1"/>
  <c r="P97" i="1"/>
  <c r="AM97" i="1"/>
  <c r="P98" i="1"/>
  <c r="AM98" i="1"/>
  <c r="P99" i="1"/>
  <c r="AM99" i="1"/>
  <c r="P100" i="1"/>
  <c r="AM100" i="1"/>
  <c r="P101" i="1"/>
  <c r="AM101" i="1"/>
  <c r="P102" i="1"/>
  <c r="AM102" i="1"/>
  <c r="P103" i="1"/>
  <c r="AM103" i="1"/>
  <c r="P104" i="1"/>
  <c r="AM104" i="1"/>
  <c r="P105" i="1"/>
  <c r="AM105" i="1"/>
  <c r="P106" i="1"/>
  <c r="AM106" i="1"/>
  <c r="AO5" i="1"/>
  <c r="AL10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O4" i="1"/>
  <c r="AN107" i="1"/>
  <c r="AO107" i="1"/>
  <c r="AN8" i="1"/>
  <c r="AO8" i="1"/>
  <c r="AN9" i="1"/>
  <c r="AO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AN67" i="1"/>
  <c r="AO67" i="1"/>
  <c r="AN68" i="1"/>
  <c r="AO68" i="1"/>
  <c r="AN69" i="1"/>
  <c r="AO69" i="1"/>
  <c r="AN70" i="1"/>
  <c r="AO70" i="1"/>
  <c r="AN71" i="1"/>
  <c r="AO71" i="1"/>
  <c r="AN72" i="1"/>
  <c r="AO72" i="1"/>
  <c r="AN73" i="1"/>
  <c r="AO73" i="1"/>
  <c r="AN74" i="1"/>
  <c r="AO74" i="1"/>
  <c r="AN75" i="1"/>
  <c r="AO75" i="1"/>
  <c r="AN76" i="1"/>
  <c r="AO76" i="1"/>
  <c r="AN77" i="1"/>
  <c r="AO77" i="1"/>
  <c r="AN78" i="1"/>
  <c r="AO78" i="1"/>
  <c r="AN79" i="1"/>
  <c r="AO79" i="1"/>
  <c r="AN80" i="1"/>
  <c r="AO80" i="1"/>
  <c r="AN81" i="1"/>
  <c r="AO81" i="1"/>
  <c r="AN82" i="1"/>
  <c r="AO82" i="1"/>
  <c r="AN83" i="1"/>
  <c r="AO83" i="1"/>
  <c r="AN84" i="1"/>
  <c r="AO84" i="1"/>
  <c r="AN85" i="1"/>
  <c r="AO85" i="1"/>
  <c r="AN86" i="1"/>
  <c r="AO86" i="1"/>
  <c r="AN87" i="1"/>
  <c r="AO87" i="1"/>
  <c r="AN88" i="1"/>
  <c r="AO88" i="1"/>
  <c r="AN89" i="1"/>
  <c r="AO89" i="1"/>
  <c r="AN90" i="1"/>
  <c r="AO90" i="1"/>
  <c r="AN91" i="1"/>
  <c r="AO91" i="1"/>
  <c r="AN92" i="1"/>
  <c r="AO92" i="1"/>
  <c r="AN93" i="1"/>
  <c r="AO93" i="1"/>
  <c r="AN94" i="1"/>
  <c r="AO94" i="1"/>
  <c r="AN95" i="1"/>
  <c r="AO95" i="1"/>
  <c r="AN96" i="1"/>
  <c r="AO96" i="1"/>
  <c r="AN97" i="1"/>
  <c r="AO97" i="1"/>
  <c r="AN98" i="1"/>
  <c r="AO98" i="1"/>
  <c r="AN99" i="1"/>
  <c r="AO99" i="1"/>
  <c r="AN100" i="1"/>
  <c r="AO100" i="1"/>
  <c r="AN101" i="1"/>
  <c r="AO101" i="1"/>
  <c r="AN102" i="1"/>
  <c r="AO102" i="1"/>
  <c r="AN103" i="1"/>
  <c r="AO103" i="1"/>
  <c r="AN104" i="1"/>
  <c r="AO104" i="1"/>
  <c r="AN105" i="1"/>
  <c r="AO105" i="1"/>
  <c r="AN106" i="1"/>
  <c r="AO106" i="1"/>
  <c r="AO3" i="1"/>
  <c r="AO2" i="1"/>
  <c r="E4" i="1"/>
  <c r="E3" i="1"/>
  <c r="M3" i="1"/>
  <c r="M4" i="1"/>
  <c r="M2" i="1"/>
  <c r="I4" i="1"/>
  <c r="I3" i="1"/>
  <c r="I5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E5" i="1"/>
  <c r="R3" i="1"/>
  <c r="R4" i="1"/>
  <c r="R5" i="1"/>
  <c r="I2" i="1"/>
  <c r="R2" i="1"/>
  <c r="M5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8" i="1"/>
  <c r="R89" i="1"/>
  <c r="R90" i="1"/>
  <c r="R91" i="1"/>
  <c r="R92" i="1"/>
  <c r="R93" i="1"/>
  <c r="R94" i="1"/>
  <c r="R95" i="1"/>
  <c r="R96" i="1"/>
  <c r="R8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</calcChain>
</file>

<file path=xl/comments1.xml><?xml version="1.0" encoding="utf-8"?>
<comments xmlns="http://schemas.openxmlformats.org/spreadsheetml/2006/main">
  <authors>
    <author>Calin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For Option Trades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38"/>
          </rPr>
          <t>Enter the # of contracts for options or # of shares for stock.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38"/>
          </rPr>
          <t>Enter the # of contracts for options or # of shares for stock.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Enter the # of contracts for options or # of shares for stock.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<sst xmlns="http://schemas.openxmlformats.org/spreadsheetml/2006/main" count="72" uniqueCount="71">
  <si>
    <t>Symbol</t>
  </si>
  <si>
    <t>P/L $</t>
  </si>
  <si>
    <t>Entry Date</t>
  </si>
  <si>
    <t>Income</t>
  </si>
  <si>
    <t>Expences</t>
  </si>
  <si>
    <t>Winner</t>
  </si>
  <si>
    <t>Total Net Profit</t>
  </si>
  <si>
    <t>Percent Profitable</t>
  </si>
  <si>
    <t>Winning Trades</t>
  </si>
  <si>
    <t>Loosing Trades</t>
  </si>
  <si>
    <t>Largest Winning Trade</t>
  </si>
  <si>
    <t>Largest Loosing Trade</t>
  </si>
  <si>
    <t>Loser</t>
  </si>
  <si>
    <t>Long Stock</t>
  </si>
  <si>
    <t>Short Stock</t>
  </si>
  <si>
    <t>Subtotal Winners</t>
  </si>
  <si>
    <t>Subtotal Loosers</t>
  </si>
  <si>
    <t>Avg Win / Avg Loss Ratio</t>
  </si>
  <si>
    <t>Average Trade Profit</t>
  </si>
  <si>
    <t>Average Winning Trade</t>
  </si>
  <si>
    <t>Average Losing Trade</t>
  </si>
  <si>
    <t xml:space="preserve"> Gross Profit</t>
  </si>
  <si>
    <t>Gross Losses</t>
  </si>
  <si>
    <t>Entry Price</t>
  </si>
  <si>
    <t>Exp Date</t>
  </si>
  <si>
    <t>Notes</t>
  </si>
  <si>
    <t>Days in the trade</t>
  </si>
  <si>
    <t>Cr/Db</t>
  </si>
  <si>
    <t>Credit</t>
  </si>
  <si>
    <t>Debit</t>
  </si>
  <si>
    <t>Current
DTE</t>
  </si>
  <si>
    <t>DiT</t>
  </si>
  <si>
    <t>Profit/Loss Ratio</t>
  </si>
  <si>
    <t>Average Days in a Trade</t>
  </si>
  <si>
    <t>Entry Size</t>
  </si>
  <si>
    <t>Exit 1 Date</t>
  </si>
  <si>
    <t>Exit 1 Price</t>
  </si>
  <si>
    <t>Exit 1 Size</t>
  </si>
  <si>
    <t>Exit 2 Date</t>
  </si>
  <si>
    <t>Exit 2 Price</t>
  </si>
  <si>
    <t>Exit 2 Size</t>
  </si>
  <si>
    <t>Cred/Deb
L/S Stock</t>
  </si>
  <si>
    <t>Total # of Trades</t>
  </si>
  <si>
    <t>Number</t>
  </si>
  <si>
    <t>Long Call</t>
  </si>
  <si>
    <t>Short Call</t>
  </si>
  <si>
    <t xml:space="preserve">Long Put </t>
  </si>
  <si>
    <t>Short Put</t>
  </si>
  <si>
    <t>Covered Call</t>
  </si>
  <si>
    <t>Bull Call Spr</t>
  </si>
  <si>
    <t>Bear Call Spr</t>
  </si>
  <si>
    <t>Bull Put Spr</t>
  </si>
  <si>
    <t>Bear Put Spr</t>
  </si>
  <si>
    <t>Iron Condor</t>
  </si>
  <si>
    <t>DebiCon</t>
  </si>
  <si>
    <t>Ratio Spread</t>
  </si>
  <si>
    <t>Put Calendar</t>
  </si>
  <si>
    <t>Call Calendar</t>
  </si>
  <si>
    <t>Put Diagonal</t>
  </si>
  <si>
    <t>Call Diagonal</t>
  </si>
  <si>
    <t>LEAP</t>
  </si>
  <si>
    <t>Short Strangle</t>
  </si>
  <si>
    <t>Short Straddle</t>
  </si>
  <si>
    <t>Custom 1</t>
  </si>
  <si>
    <t>Custom 2</t>
  </si>
  <si>
    <t>Custom 3</t>
  </si>
  <si>
    <t>Custom 4</t>
  </si>
  <si>
    <t>Option Strategy</t>
  </si>
  <si>
    <t>SRTATEGIES</t>
  </si>
  <si>
    <t>Starting Account Value?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</si>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</sst>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m/d/yy;@"/>
    <numFmt numFmtId="166" formatCode="0.0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/>
    <xf numFmtId="164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 applyBorder="1"/>
    <xf numFmtId="0" fontId="0" fillId="0" borderId="9" xfId="0" applyFill="1" applyBorder="1"/>
    <xf numFmtId="0" fontId="0" fillId="0" borderId="5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4" fillId="2" borderId="15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6" fontId="8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2" fontId="8" fillId="5" borderId="1" xfId="1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8" fillId="5" borderId="1" xfId="1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center" wrapText="1"/>
    </xf>
    <xf numFmtId="0" fontId="15" fillId="6" borderId="0" xfId="0" applyNumberFormat="1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/>
    </xf>
    <xf numFmtId="167" fontId="15" fillId="6" borderId="0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7" fillId="0" borderId="0" xfId="0" applyFont="1"/>
    <xf numFmtId="0" fontId="17" fillId="6" borderId="0" xfId="0" applyFont="1" applyFill="1" applyBorder="1"/>
    <xf numFmtId="0" fontId="17" fillId="6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7" fillId="5" borderId="3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13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66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66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66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66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patternFill>
          <bgColor rgb="FF99FF66"/>
        </patternFill>
      </fill>
    </dxf>
    <dxf>
      <fill>
        <patternFill>
          <bgColor rgb="FFFF7C80"/>
        </patternFill>
      </fill>
    </dxf>
    <dxf>
      <fill>
        <patternFill patternType="solid">
          <bgColor theme="7" tint="0.39994506668294322"/>
        </patternFill>
      </fill>
    </dxf>
  </dxfs>
  <tableStyles count="0" defaultTableStyle="TableStyleMedium9" defaultPivotStyle="PivotStyleLight16"/>
  <colors>
    <mruColors>
      <color rgb="FFFF3300"/>
      <color rgb="FFFF0066"/>
      <color rgb="FF00B050"/>
      <color rgb="FFFF7C80"/>
      <color rgb="FFFF5050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rgbClr val="7030A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2000" i="1" baseline="0"/>
              <a:t>Equity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rgbClr val="7030A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00B0F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Trades!$AQ$8:$AQ$107</c:f>
              <c:numCache>
                <c:formatCode>"$"#,##0.00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&quot;$&quot;#,##0">
                  <c:v>0</c:v>
                </c:pt>
                <c:pt idx="10" formatCode="&quot;$&quot;#,##0">
                  <c:v>0</c:v>
                </c:pt>
                <c:pt idx="11" formatCode="&quot;$&quot;#,##0">
                  <c:v>0</c:v>
                </c:pt>
                <c:pt idx="12" formatCode="&quot;$&quot;#,##0">
                  <c:v>0</c:v>
                </c:pt>
                <c:pt idx="13" formatCode="&quot;$&quot;#,##0">
                  <c:v>0</c:v>
                </c:pt>
                <c:pt idx="14" formatCode="&quot;$&quot;#,##0">
                  <c:v>0</c:v>
                </c:pt>
                <c:pt idx="15" formatCode="&quot;$&quot;#,##0">
                  <c:v>0</c:v>
                </c:pt>
                <c:pt idx="16" formatCode="&quot;$&quot;#,##0">
                  <c:v>0</c:v>
                </c:pt>
                <c:pt idx="17" formatCode="&quot;$&quot;#,##0">
                  <c:v>0</c:v>
                </c:pt>
                <c:pt idx="18" formatCode="&quot;$&quot;#,##0">
                  <c:v>0</c:v>
                </c:pt>
                <c:pt idx="19" formatCode="&quot;$&quot;#,##0">
                  <c:v>0</c:v>
                </c:pt>
                <c:pt idx="20" formatCode="&quot;$&quot;#,##0">
                  <c:v>0</c:v>
                </c:pt>
                <c:pt idx="21" formatCode="&quot;$&quot;#,##0">
                  <c:v>0</c:v>
                </c:pt>
                <c:pt idx="22" formatCode="&quot;$&quot;#,##0">
                  <c:v>0</c:v>
                </c:pt>
                <c:pt idx="23" formatCode="&quot;$&quot;#,##0">
                  <c:v>0</c:v>
                </c:pt>
                <c:pt idx="24" formatCode="&quot;$&quot;#,##0">
                  <c:v>0</c:v>
                </c:pt>
                <c:pt idx="25" formatCode="&quot;$&quot;#,##0">
                  <c:v>0</c:v>
                </c:pt>
                <c:pt idx="26" formatCode="&quot;$&quot;#,##0">
                  <c:v>0</c:v>
                </c:pt>
                <c:pt idx="27" formatCode="&quot;$&quot;#,##0">
                  <c:v>0</c:v>
                </c:pt>
                <c:pt idx="28" formatCode="&quot;$&quot;#,##0">
                  <c:v>0</c:v>
                </c:pt>
                <c:pt idx="29" formatCode="&quot;$&quot;#,##0">
                  <c:v>0</c:v>
                </c:pt>
                <c:pt idx="30" formatCode="&quot;$&quot;#,##0">
                  <c:v>0</c:v>
                </c:pt>
                <c:pt idx="31" formatCode="&quot;$&quot;#,##0">
                  <c:v>0</c:v>
                </c:pt>
                <c:pt idx="32" formatCode="&quot;$&quot;#,##0">
                  <c:v>0</c:v>
                </c:pt>
                <c:pt idx="33" formatCode="&quot;$&quot;#,##0">
                  <c:v>0</c:v>
                </c:pt>
                <c:pt idx="34" formatCode="&quot;$&quot;#,##0">
                  <c:v>0</c:v>
                </c:pt>
                <c:pt idx="35" formatCode="&quot;$&quot;#,##0">
                  <c:v>0</c:v>
                </c:pt>
                <c:pt idx="36" formatCode="&quot;$&quot;#,##0">
                  <c:v>0</c:v>
                </c:pt>
                <c:pt idx="37" formatCode="&quot;$&quot;#,##0">
                  <c:v>0</c:v>
                </c:pt>
                <c:pt idx="38" formatCode="&quot;$&quot;#,##0">
                  <c:v>0</c:v>
                </c:pt>
                <c:pt idx="39" formatCode="&quot;$&quot;#,##0">
                  <c:v>0</c:v>
                </c:pt>
                <c:pt idx="40" formatCode="&quot;$&quot;#,##0">
                  <c:v>0</c:v>
                </c:pt>
                <c:pt idx="41" formatCode="&quot;$&quot;#,##0">
                  <c:v>0</c:v>
                </c:pt>
                <c:pt idx="42" formatCode="&quot;$&quot;#,##0">
                  <c:v>0</c:v>
                </c:pt>
                <c:pt idx="43" formatCode="&quot;$&quot;#,##0">
                  <c:v>0</c:v>
                </c:pt>
                <c:pt idx="44" formatCode="&quot;$&quot;#,##0">
                  <c:v>0</c:v>
                </c:pt>
                <c:pt idx="45" formatCode="&quot;$&quot;#,##0">
                  <c:v>0</c:v>
                </c:pt>
                <c:pt idx="46" formatCode="&quot;$&quot;#,##0">
                  <c:v>0</c:v>
                </c:pt>
                <c:pt idx="47" formatCode="&quot;$&quot;#,##0">
                  <c:v>0</c:v>
                </c:pt>
                <c:pt idx="48" formatCode="&quot;$&quot;#,##0">
                  <c:v>0</c:v>
                </c:pt>
                <c:pt idx="49" formatCode="&quot;$&quot;#,##0">
                  <c:v>0</c:v>
                </c:pt>
                <c:pt idx="50" formatCode="&quot;$&quot;#,##0">
                  <c:v>0</c:v>
                </c:pt>
                <c:pt idx="51" formatCode="&quot;$&quot;#,##0">
                  <c:v>0</c:v>
                </c:pt>
                <c:pt idx="52" formatCode="&quot;$&quot;#,##0">
                  <c:v>0</c:v>
                </c:pt>
                <c:pt idx="53" formatCode="&quot;$&quot;#,##0">
                  <c:v>0</c:v>
                </c:pt>
                <c:pt idx="54" formatCode="&quot;$&quot;#,##0">
                  <c:v>0</c:v>
                </c:pt>
                <c:pt idx="55" formatCode="&quot;$&quot;#,##0">
                  <c:v>0</c:v>
                </c:pt>
                <c:pt idx="56" formatCode="&quot;$&quot;#,##0">
                  <c:v>0</c:v>
                </c:pt>
                <c:pt idx="57" formatCode="&quot;$&quot;#,##0">
                  <c:v>0</c:v>
                </c:pt>
                <c:pt idx="58" formatCode="&quot;$&quot;#,##0">
                  <c:v>0</c:v>
                </c:pt>
                <c:pt idx="59" formatCode="&quot;$&quot;#,##0">
                  <c:v>0</c:v>
                </c:pt>
                <c:pt idx="60" formatCode="&quot;$&quot;#,##0">
                  <c:v>0</c:v>
                </c:pt>
                <c:pt idx="61" formatCode="&quot;$&quot;#,##0">
                  <c:v>0</c:v>
                </c:pt>
                <c:pt idx="62" formatCode="&quot;$&quot;#,##0">
                  <c:v>0</c:v>
                </c:pt>
                <c:pt idx="63" formatCode="&quot;$&quot;#,##0">
                  <c:v>0</c:v>
                </c:pt>
                <c:pt idx="64" formatCode="&quot;$&quot;#,##0">
                  <c:v>0</c:v>
                </c:pt>
                <c:pt idx="65" formatCode="&quot;$&quot;#,##0">
                  <c:v>0</c:v>
                </c:pt>
                <c:pt idx="66" formatCode="&quot;$&quot;#,##0">
                  <c:v>0</c:v>
                </c:pt>
                <c:pt idx="67" formatCode="&quot;$&quot;#,##0">
                  <c:v>0</c:v>
                </c:pt>
                <c:pt idx="68" formatCode="&quot;$&quot;#,##0">
                  <c:v>0</c:v>
                </c:pt>
                <c:pt idx="69" formatCode="&quot;$&quot;#,##0">
                  <c:v>0</c:v>
                </c:pt>
                <c:pt idx="70" formatCode="&quot;$&quot;#,##0">
                  <c:v>0</c:v>
                </c:pt>
                <c:pt idx="71" formatCode="&quot;$&quot;#,##0">
                  <c:v>0</c:v>
                </c:pt>
                <c:pt idx="72" formatCode="&quot;$&quot;#,##0">
                  <c:v>0</c:v>
                </c:pt>
                <c:pt idx="73" formatCode="&quot;$&quot;#,##0">
                  <c:v>0</c:v>
                </c:pt>
                <c:pt idx="74" formatCode="&quot;$&quot;#,##0">
                  <c:v>0</c:v>
                </c:pt>
                <c:pt idx="75" formatCode="&quot;$&quot;#,##0">
                  <c:v>0</c:v>
                </c:pt>
                <c:pt idx="76" formatCode="&quot;$&quot;#,##0">
                  <c:v>0</c:v>
                </c:pt>
                <c:pt idx="77" formatCode="&quot;$&quot;#,##0">
                  <c:v>0</c:v>
                </c:pt>
                <c:pt idx="78" formatCode="&quot;$&quot;#,##0">
                  <c:v>0</c:v>
                </c:pt>
                <c:pt idx="79" formatCode="&quot;$&quot;#,##0">
                  <c:v>0</c:v>
                </c:pt>
                <c:pt idx="80" formatCode="&quot;$&quot;#,##0">
                  <c:v>0</c:v>
                </c:pt>
                <c:pt idx="81" formatCode="&quot;$&quot;#,##0">
                  <c:v>0</c:v>
                </c:pt>
                <c:pt idx="82" formatCode="&quot;$&quot;#,##0">
                  <c:v>0</c:v>
                </c:pt>
                <c:pt idx="83" formatCode="&quot;$&quot;#,##0">
                  <c:v>0</c:v>
                </c:pt>
                <c:pt idx="84" formatCode="&quot;$&quot;#,##0">
                  <c:v>0</c:v>
                </c:pt>
                <c:pt idx="85" formatCode="&quot;$&quot;#,##0">
                  <c:v>0</c:v>
                </c:pt>
                <c:pt idx="86" formatCode="&quot;$&quot;#,##0">
                  <c:v>0</c:v>
                </c:pt>
                <c:pt idx="87" formatCode="&quot;$&quot;#,##0">
                  <c:v>0</c:v>
                </c:pt>
                <c:pt idx="88" formatCode="&quot;$&quot;#,##0">
                  <c:v>0</c:v>
                </c:pt>
                <c:pt idx="89" formatCode="&quot;$&quot;#,##0">
                  <c:v>0</c:v>
                </c:pt>
                <c:pt idx="90" formatCode="&quot;$&quot;#,##0">
                  <c:v>0</c:v>
                </c:pt>
                <c:pt idx="91" formatCode="&quot;$&quot;#,##0">
                  <c:v>0</c:v>
                </c:pt>
                <c:pt idx="92" formatCode="&quot;$&quot;#,##0">
                  <c:v>0</c:v>
                </c:pt>
                <c:pt idx="93" formatCode="&quot;$&quot;#,##0">
                  <c:v>0</c:v>
                </c:pt>
                <c:pt idx="94" formatCode="&quot;$&quot;#,##0">
                  <c:v>0</c:v>
                </c:pt>
                <c:pt idx="95" formatCode="&quot;$&quot;#,##0">
                  <c:v>0</c:v>
                </c:pt>
                <c:pt idx="96" formatCode="&quot;$&quot;#,##0">
                  <c:v>0</c:v>
                </c:pt>
                <c:pt idx="97" formatCode="&quot;$&quot;#,##0">
                  <c:v>0</c:v>
                </c:pt>
                <c:pt idx="98" formatCode="&quot;$&quot;#,##0">
                  <c:v>0</c:v>
                </c:pt>
                <c:pt idx="99" formatCode="&quot;$&quot;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9-41A3-91EC-EC71F2461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5048"/>
        <c:axId val="208015440"/>
      </c:lineChart>
      <c:catAx>
        <c:axId val="208015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15440"/>
        <c:crosses val="autoZero"/>
        <c:auto val="1"/>
        <c:lblAlgn val="ctr"/>
        <c:lblOffset val="100"/>
        <c:noMultiLvlLbl val="0"/>
      </c:catAx>
      <c:valAx>
        <c:axId val="20801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solidFill>
            <a:schemeClr val="bg1">
              <a:alpha val="99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rgbClr val="7030A0"/>
                </a:solidFill>
                <a:effectLst>
                  <a:outerShdw blurRad="50800" dist="50800" dir="5400000" sx="127000" sy="127000" algn="ctr" rotWithShape="0">
                    <a:schemeClr val="bg1"/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15048"/>
        <c:crosses val="autoZero"/>
        <c:crossBetween val="between"/>
      </c:valAx>
      <c:spPr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30000">
              <a:schemeClr val="accent1">
                <a:lumMod val="95000"/>
                <a:lumOff val="5000"/>
              </a:schemeClr>
            </a:gs>
            <a:gs pos="83000">
              <a:schemeClr val="accent1">
                <a:lumMod val="60000"/>
              </a:schemeClr>
            </a:gs>
          </a:gsLst>
          <a:path path="circle">
            <a:fillToRect l="100000" t="100000"/>
          </a:path>
          <a:tileRect r="-100000" b="-100000"/>
        </a:gradFill>
        <a:ln>
          <a:solidFill>
            <a:srgbClr val="0070C0"/>
          </a:solidFill>
        </a:ln>
        <a:effectLst/>
      </c:spPr>
    </c:plotArea>
    <c:plotVisOnly val="1"/>
    <c:dispBlanksAs val="gap"/>
    <c:showDLblsOverMax val="0"/>
  </c:chart>
  <c:spPr>
    <a:noFill/>
    <a:ln>
      <a:solidFill>
        <a:schemeClr val="accent4">
          <a:lumMod val="60000"/>
          <a:lumOff val="40000"/>
        </a:schemeClr>
      </a:solidFill>
    </a:ln>
    <a:effectLst/>
  </c:spPr>
  <c:txPr>
    <a:bodyPr/>
    <a:lstStyle/>
    <a:p>
      <a:pPr>
        <a:defRPr>
          <a:solidFill>
            <a:srgbClr val="7030A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61911</xdr:rowOff>
    </xdr:from>
    <xdr:to>
      <xdr:col>23</xdr:col>
      <xdr:colOff>600075</xdr:colOff>
      <xdr:row>36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V107"/>
  <sheetViews>
    <sheetView showGridLines="0" showRowColHeaders="0" tabSelected="1" zoomScale="110" zoomScaleNormal="110" workbookViewId="0">
      <pane ySplit="7" topLeftCell="A8" activePane="bottomLeft" state="frozen"/>
      <selection pane="bottomLeft" activeCell="E2" sqref="E2"/>
    </sheetView>
  </sheetViews>
  <sheetFormatPr defaultColWidth="9.140625" defaultRowHeight="15" x14ac:dyDescent="0.25"/>
  <cols>
    <col min="1" max="1" width="9.140625" style="2"/>
    <col min="2" max="3" width="8.7109375" style="2" customWidth="1"/>
    <col min="4" max="4" width="10.85546875" style="2" bestFit="1" customWidth="1"/>
    <col min="5" max="5" width="13.7109375" style="2" bestFit="1" customWidth="1"/>
    <col min="6" max="6" width="9.7109375" style="2" customWidth="1"/>
    <col min="7" max="7" width="10.7109375" style="2" customWidth="1"/>
    <col min="8" max="8" width="9.7109375" style="9" customWidth="1"/>
    <col min="9" max="9" width="11.7109375" style="9" customWidth="1"/>
    <col min="10" max="10" width="9.7109375" style="2" customWidth="1"/>
    <col min="11" max="11" width="10.7109375" style="2" customWidth="1"/>
    <col min="12" max="12" width="8.7109375" style="9" customWidth="1"/>
    <col min="13" max="13" width="9.7109375" style="2" customWidth="1"/>
    <col min="14" max="14" width="10.7109375" style="2" customWidth="1"/>
    <col min="15" max="15" width="8.7109375" style="9" customWidth="1"/>
    <col min="16" max="16" width="10.7109375" style="2" customWidth="1"/>
    <col min="17" max="17" width="8.7109375" style="9" customWidth="1"/>
    <col min="18" max="18" width="13" bestFit="1" customWidth="1"/>
    <col min="19" max="19" width="11.42578125" customWidth="1"/>
    <col min="20" max="20" width="52.5703125" style="14" customWidth="1"/>
    <col min="21" max="22" width="9.140625" customWidth="1"/>
    <col min="23" max="23" width="12" customWidth="1"/>
    <col min="24" max="35" width="9.140625" style="45" customWidth="1"/>
    <col min="36" max="36" width="9.140625" style="46" customWidth="1"/>
    <col min="37" max="37" width="10.85546875" style="46" customWidth="1"/>
    <col min="38" max="38" width="9.85546875" style="36" customWidth="1"/>
    <col min="39" max="42" width="9.140625" style="36" customWidth="1"/>
    <col min="43" max="43" width="11.140625" style="36" customWidth="1"/>
    <col min="44" max="44" width="9.28515625" style="47" customWidth="1"/>
    <col min="45" max="48" width="9.140625" style="48"/>
    <col min="49" max="16384" width="9.140625" style="2"/>
  </cols>
  <sheetData>
    <row r="1" spans="2:48" ht="5.0999999999999996" customHeight="1" x14ac:dyDescent="0.25"/>
    <row r="2" spans="2:48" s="8" customFormat="1" ht="15.75" x14ac:dyDescent="0.25">
      <c r="B2" s="61" t="s">
        <v>69</v>
      </c>
      <c r="C2" s="62"/>
      <c r="D2" s="63"/>
      <c r="E2" s="42"/>
      <c r="G2" s="54" t="s">
        <v>6</v>
      </c>
      <c r="H2" s="56"/>
      <c r="I2" s="30">
        <f>I3+I4</f>
        <v>0</v>
      </c>
      <c r="K2" s="54" t="s">
        <v>42</v>
      </c>
      <c r="L2" s="56"/>
      <c r="M2" s="32">
        <f>M3+M4</f>
        <v>0</v>
      </c>
      <c r="O2" s="54" t="s">
        <v>18</v>
      </c>
      <c r="P2" s="55"/>
      <c r="Q2" s="56"/>
      <c r="R2" s="30" t="str">
        <f>IF(M2&gt;0,I2/M2,"")</f>
        <v/>
      </c>
      <c r="X2" s="49"/>
      <c r="Y2" s="49"/>
      <c r="Z2" s="49"/>
      <c r="AA2" s="49"/>
      <c r="AB2" s="49"/>
      <c r="AC2" s="49"/>
      <c r="AD2" s="49"/>
      <c r="AE2" s="49"/>
      <c r="AF2" s="50"/>
      <c r="AG2" s="49"/>
      <c r="AH2" s="49"/>
      <c r="AI2" s="49"/>
      <c r="AJ2" s="51"/>
      <c r="AK2" s="51"/>
      <c r="AL2" s="37"/>
      <c r="AM2" s="37" t="s">
        <v>15</v>
      </c>
      <c r="AN2" s="37"/>
      <c r="AO2" s="37">
        <f>SUBTOTAL(9,AN8:AN107)</f>
        <v>0</v>
      </c>
      <c r="AP2" s="37"/>
      <c r="AQ2" s="37"/>
      <c r="AR2" s="51"/>
      <c r="AS2" s="49"/>
      <c r="AT2" s="49"/>
      <c r="AU2" s="49"/>
      <c r="AV2" s="49"/>
    </row>
    <row r="3" spans="2:48" s="4" customFormat="1" ht="15.75" x14ac:dyDescent="0.25">
      <c r="B3" s="57" t="s">
        <v>10</v>
      </c>
      <c r="C3" s="64"/>
      <c r="D3" s="58"/>
      <c r="E3" s="27">
        <f>SUBTOTAL(4,AL8:AL107)</f>
        <v>0</v>
      </c>
      <c r="G3" s="57" t="s">
        <v>21</v>
      </c>
      <c r="H3" s="58"/>
      <c r="I3" s="27">
        <f>AO4</f>
        <v>0</v>
      </c>
      <c r="K3" s="57" t="s">
        <v>8</v>
      </c>
      <c r="L3" s="58"/>
      <c r="M3" s="33">
        <f>AO2</f>
        <v>0</v>
      </c>
      <c r="N3" s="7"/>
      <c r="O3" s="57" t="s">
        <v>19</v>
      </c>
      <c r="P3" s="64"/>
      <c r="Q3" s="58"/>
      <c r="R3" s="27" t="str">
        <f>IF(M3&gt;0,AO4/M3, "")</f>
        <v/>
      </c>
      <c r="X3" s="49"/>
      <c r="Y3" s="49"/>
      <c r="Z3" s="49"/>
      <c r="AA3" s="49"/>
      <c r="AB3" s="49"/>
      <c r="AC3" s="49"/>
      <c r="AD3" s="49"/>
      <c r="AE3" s="49"/>
      <c r="AF3" s="50"/>
      <c r="AG3" s="49"/>
      <c r="AH3" s="49"/>
      <c r="AI3" s="49"/>
      <c r="AJ3" s="51"/>
      <c r="AK3" s="51"/>
      <c r="AL3" s="37"/>
      <c r="AM3" s="37" t="s">
        <v>16</v>
      </c>
      <c r="AN3" s="37"/>
      <c r="AO3" s="37">
        <f>SUBTOTAL(9,AO8:AO107)</f>
        <v>0</v>
      </c>
      <c r="AP3" s="37"/>
      <c r="AQ3" s="37"/>
      <c r="AR3" s="51"/>
      <c r="AS3" s="49"/>
      <c r="AT3" s="49"/>
      <c r="AU3" s="49"/>
      <c r="AV3" s="49"/>
    </row>
    <row r="4" spans="2:48" s="4" customFormat="1" ht="15.75" x14ac:dyDescent="0.25">
      <c r="B4" s="59" t="s">
        <v>11</v>
      </c>
      <c r="C4" s="65"/>
      <c r="D4" s="60"/>
      <c r="E4" s="28">
        <f>SUBTOTAL(5,AM8:AM107)</f>
        <v>0</v>
      </c>
      <c r="G4" s="59" t="s">
        <v>22</v>
      </c>
      <c r="H4" s="60"/>
      <c r="I4" s="28">
        <f>AO5</f>
        <v>0</v>
      </c>
      <c r="K4" s="59" t="s">
        <v>9</v>
      </c>
      <c r="L4" s="60"/>
      <c r="M4" s="34">
        <f>AO3</f>
        <v>0</v>
      </c>
      <c r="N4" s="7"/>
      <c r="O4" s="59" t="s">
        <v>20</v>
      </c>
      <c r="P4" s="65"/>
      <c r="Q4" s="60"/>
      <c r="R4" s="28" t="str">
        <f>IF(M4&gt;0,AO5/M4,"")</f>
        <v/>
      </c>
      <c r="X4" s="49"/>
      <c r="Y4" s="49"/>
      <c r="Z4" s="49"/>
      <c r="AA4" s="49"/>
      <c r="AB4" s="49"/>
      <c r="AC4" s="49"/>
      <c r="AD4" s="49"/>
      <c r="AE4" s="49"/>
      <c r="AF4" s="50"/>
      <c r="AG4" s="49"/>
      <c r="AH4" s="49"/>
      <c r="AI4" s="49"/>
      <c r="AJ4" s="51"/>
      <c r="AK4" s="51"/>
      <c r="AL4" s="37"/>
      <c r="AM4" s="37"/>
      <c r="AN4" s="37"/>
      <c r="AO4" s="37">
        <f>SUBTOTAL(9,AL8:AL107)</f>
        <v>0</v>
      </c>
      <c r="AP4" s="37"/>
      <c r="AQ4" s="37"/>
      <c r="AR4" s="51"/>
      <c r="AS4" s="49"/>
      <c r="AT4" s="49"/>
      <c r="AU4" s="49"/>
      <c r="AV4" s="49"/>
    </row>
    <row r="5" spans="2:48" s="8" customFormat="1" ht="15.75" x14ac:dyDescent="0.25">
      <c r="B5" s="54" t="s">
        <v>33</v>
      </c>
      <c r="C5" s="55"/>
      <c r="D5" s="56"/>
      <c r="E5" s="29" t="str">
        <f>IF(M2&gt;0, AP5/M2, "")</f>
        <v/>
      </c>
      <c r="G5" s="54" t="s">
        <v>32</v>
      </c>
      <c r="H5" s="56"/>
      <c r="I5" s="31" t="str">
        <f>IF(AND(M2&gt;0,I4&lt;0), -(I3/I4), "")</f>
        <v/>
      </c>
      <c r="K5" s="54" t="s">
        <v>7</v>
      </c>
      <c r="L5" s="56"/>
      <c r="M5" s="35" t="str">
        <f>IF(M2&gt;0,M3/M2,"")</f>
        <v/>
      </c>
      <c r="O5" s="54" t="s">
        <v>17</v>
      </c>
      <c r="P5" s="55"/>
      <c r="Q5" s="56"/>
      <c r="R5" s="31" t="str">
        <f>IF(AND(M3&gt;0,M4&gt;0), -(R3/R4), "")</f>
        <v/>
      </c>
      <c r="X5" s="49"/>
      <c r="Y5" s="49"/>
      <c r="Z5" s="49"/>
      <c r="AA5" s="49"/>
      <c r="AB5" s="49"/>
      <c r="AC5" s="49"/>
      <c r="AD5" s="49"/>
      <c r="AE5" s="49"/>
      <c r="AF5" s="50"/>
      <c r="AG5" s="49"/>
      <c r="AH5" s="49"/>
      <c r="AI5" s="49"/>
      <c r="AJ5" s="51"/>
      <c r="AK5" s="51"/>
      <c r="AL5" s="37"/>
      <c r="AM5" s="37"/>
      <c r="AN5" s="37"/>
      <c r="AO5" s="37">
        <f>SUBTOTAL(9,AM8:AM107)</f>
        <v>0</v>
      </c>
      <c r="AP5" s="37">
        <f>SUBTOTAL(9,AP8:AP107)</f>
        <v>0</v>
      </c>
      <c r="AQ5" s="37"/>
      <c r="AR5" s="51"/>
      <c r="AS5" s="49"/>
      <c r="AT5" s="49"/>
      <c r="AU5" s="49"/>
      <c r="AV5" s="49"/>
    </row>
    <row r="6" spans="2:48" ht="5.0999999999999996" customHeight="1" thickBot="1" x14ac:dyDescent="0.3">
      <c r="D6" s="1"/>
      <c r="E6" s="1"/>
      <c r="G6" s="1"/>
      <c r="J6" s="1"/>
      <c r="M6" s="1"/>
      <c r="P6" s="1"/>
    </row>
    <row r="7" spans="2:48" s="3" customFormat="1" ht="36.75" customHeight="1" thickBot="1" x14ac:dyDescent="0.3">
      <c r="B7" s="5" t="s">
        <v>43</v>
      </c>
      <c r="C7" s="5" t="s">
        <v>0</v>
      </c>
      <c r="D7" s="6" t="s">
        <v>41</v>
      </c>
      <c r="E7" s="26" t="s">
        <v>67</v>
      </c>
      <c r="F7" s="5" t="s">
        <v>2</v>
      </c>
      <c r="G7" s="10" t="s">
        <v>23</v>
      </c>
      <c r="H7" s="6" t="s">
        <v>24</v>
      </c>
      <c r="I7" s="6" t="s">
        <v>34</v>
      </c>
      <c r="J7" s="5" t="s">
        <v>35</v>
      </c>
      <c r="K7" s="10" t="s">
        <v>36</v>
      </c>
      <c r="L7" s="6" t="s">
        <v>37</v>
      </c>
      <c r="M7" s="5" t="s">
        <v>38</v>
      </c>
      <c r="N7" s="10" t="s">
        <v>39</v>
      </c>
      <c r="O7" s="6" t="s">
        <v>40</v>
      </c>
      <c r="P7" s="5" t="s">
        <v>1</v>
      </c>
      <c r="Q7" s="6" t="s">
        <v>30</v>
      </c>
      <c r="R7" s="6" t="s">
        <v>26</v>
      </c>
      <c r="S7" s="66" t="s">
        <v>25</v>
      </c>
      <c r="T7" s="67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  <c r="AK7" s="53"/>
      <c r="AL7" s="38" t="s">
        <v>3</v>
      </c>
      <c r="AM7" s="38" t="s">
        <v>4</v>
      </c>
      <c r="AN7" s="38" t="s">
        <v>5</v>
      </c>
      <c r="AO7" s="38" t="s">
        <v>12</v>
      </c>
      <c r="AP7" s="38" t="s">
        <v>31</v>
      </c>
      <c r="AQ7" s="38"/>
      <c r="AR7" s="53"/>
      <c r="AS7" s="52"/>
      <c r="AT7" s="52"/>
      <c r="AU7" s="52"/>
      <c r="AV7" s="52"/>
    </row>
    <row r="8" spans="2:48" ht="15" customHeight="1" x14ac:dyDescent="0.25">
      <c r="B8" s="21">
        <v>1</v>
      </c>
      <c r="C8" s="22"/>
      <c r="D8" s="22"/>
      <c r="E8" s="22"/>
      <c r="F8" s="23"/>
      <c r="G8" s="24"/>
      <c r="H8" s="23"/>
      <c r="I8" s="22"/>
      <c r="J8" s="23"/>
      <c r="K8" s="24"/>
      <c r="L8" s="22"/>
      <c r="M8" s="23"/>
      <c r="N8" s="24"/>
      <c r="O8" s="22"/>
      <c r="P8" s="19" t="str">
        <f>IF(AND(I8&gt;0,I8=L8+O8),IF(D8="Long Stock",K8*L8+N8*O8-G8*I8,IF(D8="Short Stock",(G8*I8)-(K8*L8+N8*O8),IF(D8="Credit",100*(G8*I8-K8*L8-N8*O8),IF(D8="Debit",100*(K8*L8+N8*O8-G8*I8),"")))),"")</f>
        <v/>
      </c>
      <c r="Q8" s="20" t="str">
        <f t="shared" ref="Q8:Q39" ca="1" si="0">IF(_xlfn.DAYS(H8,TODAY())&gt;=0,_xlfn.DAYS(H8,TODAY()),"")</f>
        <v/>
      </c>
      <c r="R8" s="20" t="str">
        <f t="shared" ref="R8:R39" si="1">IF(F8="", "", IF(J8="",  "OPEN", J8-F8))</f>
        <v/>
      </c>
      <c r="S8" s="68"/>
      <c r="T8" s="69"/>
      <c r="AL8" s="36" t="str">
        <f t="shared" ref="AL8:AL39" si="2">IF(P8&gt;0,P8,"")</f>
        <v/>
      </c>
      <c r="AM8" s="36" t="str">
        <f t="shared" ref="AM8:AM39" si="3">IF(OR(P8&lt;0, P8=0),IF(P8=0,"",P8),"")</f>
        <v/>
      </c>
      <c r="AN8" s="36" t="str">
        <f t="shared" ref="AN8:AN39" si="4">IF(P8="","",IF(P8="ERROR!","",IF(P8&gt;0, 1,"")))</f>
        <v/>
      </c>
      <c r="AO8" s="39" t="str">
        <f t="shared" ref="AO8:AO39" si="5">IF(AN8=1,"",IF(P8="","",1))</f>
        <v/>
      </c>
      <c r="AP8" s="36" t="str">
        <f t="shared" ref="AP8:AP35" si="6">IF(F8="", "", IF(J8="",  "", J8-F8))</f>
        <v/>
      </c>
      <c r="AQ8" s="40">
        <f t="shared" ref="AQ8" si="7">IF(P8="", AQ7, $E$2+P8)</f>
        <v>0</v>
      </c>
    </row>
    <row r="9" spans="2:48" x14ac:dyDescent="0.25">
      <c r="B9" s="21">
        <v>2</v>
      </c>
      <c r="C9" s="22"/>
      <c r="D9" s="22"/>
      <c r="E9" s="22"/>
      <c r="F9" s="23"/>
      <c r="G9" s="24"/>
      <c r="H9" s="23"/>
      <c r="I9" s="22"/>
      <c r="J9" s="23"/>
      <c r="K9" s="24"/>
      <c r="L9" s="22"/>
      <c r="M9" s="23"/>
      <c r="N9" s="24"/>
      <c r="O9" s="22"/>
      <c r="P9" s="19" t="str">
        <f t="shared" ref="P9:P72" si="8">IF(AND(I9&gt;0,I9=L9+O9),IF(D9="Long Stock",K9*L9+N9*O9-G9*I9,IF(D9="Short Stock",(G9*I9)-(K9*L9+N9*O9),IF(D9="Credit",100*(G9*I9-K9*L9-N9*O9),IF(D9="Debit",100*(K9*L9+N9*O9-G9*I9),"")))),"")</f>
        <v/>
      </c>
      <c r="Q9" s="20" t="str">
        <f t="shared" ca="1" si="0"/>
        <v/>
      </c>
      <c r="R9" s="20" t="str">
        <f t="shared" si="1"/>
        <v/>
      </c>
      <c r="S9" s="70"/>
      <c r="T9" s="71"/>
      <c r="AL9" s="36" t="str">
        <f t="shared" si="2"/>
        <v/>
      </c>
      <c r="AM9" s="36" t="str">
        <f t="shared" si="3"/>
        <v/>
      </c>
      <c r="AN9" s="36" t="str">
        <f t="shared" si="4"/>
        <v/>
      </c>
      <c r="AO9" s="39" t="str">
        <f t="shared" si="5"/>
        <v/>
      </c>
      <c r="AP9" s="36" t="str">
        <f t="shared" si="6"/>
        <v/>
      </c>
      <c r="AQ9" s="40">
        <f>IF(P9="", AQ8, AQ8+P9)</f>
        <v>0</v>
      </c>
    </row>
    <row r="10" spans="2:48" ht="15" customHeight="1" x14ac:dyDescent="0.25">
      <c r="B10" s="21">
        <v>3</v>
      </c>
      <c r="C10" s="22"/>
      <c r="D10" s="22"/>
      <c r="E10" s="22"/>
      <c r="F10" s="23"/>
      <c r="G10" s="24"/>
      <c r="H10" s="23"/>
      <c r="I10" s="22"/>
      <c r="J10" s="23"/>
      <c r="K10" s="24"/>
      <c r="L10" s="22"/>
      <c r="M10" s="23"/>
      <c r="N10" s="24"/>
      <c r="O10" s="22"/>
      <c r="P10" s="19" t="str">
        <f t="shared" si="8"/>
        <v/>
      </c>
      <c r="Q10" s="20" t="str">
        <f t="shared" ca="1" si="0"/>
        <v/>
      </c>
      <c r="R10" s="20" t="str">
        <f t="shared" si="1"/>
        <v/>
      </c>
      <c r="S10" s="70"/>
      <c r="T10" s="71"/>
      <c r="AL10" s="36" t="str">
        <f t="shared" si="2"/>
        <v/>
      </c>
      <c r="AM10" s="36" t="str">
        <f t="shared" si="3"/>
        <v/>
      </c>
      <c r="AN10" s="36" t="str">
        <f t="shared" si="4"/>
        <v/>
      </c>
      <c r="AO10" s="39" t="str">
        <f t="shared" si="5"/>
        <v/>
      </c>
      <c r="AP10" s="36" t="str">
        <f t="shared" si="6"/>
        <v/>
      </c>
      <c r="AQ10" s="40">
        <f t="shared" ref="AQ10:AQ73" si="9">IF(P10="", AQ9, AQ9+P10)</f>
        <v>0</v>
      </c>
    </row>
    <row r="11" spans="2:48" ht="15" customHeight="1" x14ac:dyDescent="0.25">
      <c r="B11" s="21">
        <v>4</v>
      </c>
      <c r="C11" s="22"/>
      <c r="D11" s="22"/>
      <c r="E11" s="22"/>
      <c r="F11" s="23"/>
      <c r="G11" s="24"/>
      <c r="H11" s="23"/>
      <c r="I11" s="22"/>
      <c r="J11" s="23"/>
      <c r="K11" s="24"/>
      <c r="L11" s="22"/>
      <c r="M11" s="23"/>
      <c r="N11" s="24"/>
      <c r="O11" s="22"/>
      <c r="P11" s="19" t="str">
        <f t="shared" si="8"/>
        <v/>
      </c>
      <c r="Q11" s="20" t="str">
        <f t="shared" ca="1" si="0"/>
        <v/>
      </c>
      <c r="R11" s="20" t="str">
        <f t="shared" si="1"/>
        <v/>
      </c>
      <c r="S11" s="70"/>
      <c r="T11" s="71"/>
      <c r="AL11" s="36" t="str">
        <f t="shared" si="2"/>
        <v/>
      </c>
      <c r="AM11" s="36" t="str">
        <f t="shared" si="3"/>
        <v/>
      </c>
      <c r="AN11" s="36" t="str">
        <f t="shared" si="4"/>
        <v/>
      </c>
      <c r="AO11" s="39" t="str">
        <f t="shared" si="5"/>
        <v/>
      </c>
      <c r="AP11" s="36" t="str">
        <f t="shared" si="6"/>
        <v/>
      </c>
      <c r="AQ11" s="40">
        <f t="shared" si="9"/>
        <v>0</v>
      </c>
    </row>
    <row r="12" spans="2:48" ht="15" customHeight="1" x14ac:dyDescent="0.25">
      <c r="B12" s="21">
        <v>5</v>
      </c>
      <c r="C12" s="22"/>
      <c r="D12" s="22"/>
      <c r="E12" s="22"/>
      <c r="F12" s="23"/>
      <c r="G12" s="24"/>
      <c r="H12" s="23"/>
      <c r="I12" s="22"/>
      <c r="J12" s="23"/>
      <c r="K12" s="24"/>
      <c r="L12" s="22"/>
      <c r="M12" s="23"/>
      <c r="N12" s="24"/>
      <c r="O12" s="22"/>
      <c r="P12" s="19" t="str">
        <f t="shared" si="8"/>
        <v/>
      </c>
      <c r="Q12" s="20" t="str">
        <f t="shared" ca="1" si="0"/>
        <v/>
      </c>
      <c r="R12" s="20" t="str">
        <f t="shared" si="1"/>
        <v/>
      </c>
      <c r="S12" s="70"/>
      <c r="T12" s="71"/>
      <c r="AL12" s="36" t="str">
        <f t="shared" si="2"/>
        <v/>
      </c>
      <c r="AM12" s="36" t="str">
        <f t="shared" si="3"/>
        <v/>
      </c>
      <c r="AN12" s="36" t="str">
        <f t="shared" si="4"/>
        <v/>
      </c>
      <c r="AO12" s="39" t="str">
        <f t="shared" si="5"/>
        <v/>
      </c>
      <c r="AP12" s="36" t="str">
        <f t="shared" si="6"/>
        <v/>
      </c>
      <c r="AQ12" s="40">
        <f t="shared" si="9"/>
        <v>0</v>
      </c>
    </row>
    <row r="13" spans="2:48" ht="15" customHeight="1" x14ac:dyDescent="0.25">
      <c r="B13" s="21">
        <v>6</v>
      </c>
      <c r="C13" s="22"/>
      <c r="D13" s="22"/>
      <c r="E13" s="22"/>
      <c r="F13" s="23"/>
      <c r="G13" s="24"/>
      <c r="H13" s="23"/>
      <c r="I13" s="22"/>
      <c r="J13" s="23"/>
      <c r="K13" s="24"/>
      <c r="L13" s="22"/>
      <c r="M13" s="23"/>
      <c r="N13" s="24"/>
      <c r="O13" s="22"/>
      <c r="P13" s="19" t="str">
        <f t="shared" si="8"/>
        <v/>
      </c>
      <c r="Q13" s="20" t="str">
        <f t="shared" ca="1" si="0"/>
        <v/>
      </c>
      <c r="R13" s="20" t="str">
        <f t="shared" si="1"/>
        <v/>
      </c>
      <c r="S13" s="70"/>
      <c r="T13" s="71"/>
      <c r="AL13" s="36" t="str">
        <f t="shared" si="2"/>
        <v/>
      </c>
      <c r="AM13" s="36" t="str">
        <f t="shared" si="3"/>
        <v/>
      </c>
      <c r="AN13" s="36" t="str">
        <f t="shared" si="4"/>
        <v/>
      </c>
      <c r="AO13" s="39" t="str">
        <f t="shared" si="5"/>
        <v/>
      </c>
      <c r="AP13" s="36" t="str">
        <f t="shared" si="6"/>
        <v/>
      </c>
      <c r="AQ13" s="40">
        <f t="shared" si="9"/>
        <v>0</v>
      </c>
    </row>
    <row r="14" spans="2:48" ht="15" customHeight="1" x14ac:dyDescent="0.25">
      <c r="B14" s="21">
        <v>7</v>
      </c>
      <c r="C14" s="22"/>
      <c r="D14" s="22"/>
      <c r="E14" s="22"/>
      <c r="F14" s="23"/>
      <c r="G14" s="24"/>
      <c r="H14" s="23"/>
      <c r="I14" s="22"/>
      <c r="J14" s="23"/>
      <c r="K14" s="24"/>
      <c r="L14" s="22"/>
      <c r="M14" s="23"/>
      <c r="N14" s="24"/>
      <c r="O14" s="22"/>
      <c r="P14" s="19" t="str">
        <f t="shared" si="8"/>
        <v/>
      </c>
      <c r="Q14" s="20" t="str">
        <f t="shared" ca="1" si="0"/>
        <v/>
      </c>
      <c r="R14" s="20" t="str">
        <f t="shared" si="1"/>
        <v/>
      </c>
      <c r="S14" s="70"/>
      <c r="T14" s="71"/>
      <c r="AL14" s="36" t="str">
        <f t="shared" si="2"/>
        <v/>
      </c>
      <c r="AM14" s="36" t="str">
        <f t="shared" si="3"/>
        <v/>
      </c>
      <c r="AN14" s="36" t="str">
        <f t="shared" si="4"/>
        <v/>
      </c>
      <c r="AO14" s="39" t="str">
        <f t="shared" si="5"/>
        <v/>
      </c>
      <c r="AP14" s="36" t="str">
        <f t="shared" si="6"/>
        <v/>
      </c>
      <c r="AQ14" s="40">
        <f t="shared" si="9"/>
        <v>0</v>
      </c>
    </row>
    <row r="15" spans="2:48" ht="15" customHeight="1" x14ac:dyDescent="0.25">
      <c r="B15" s="21">
        <v>8</v>
      </c>
      <c r="C15" s="22"/>
      <c r="D15" s="22"/>
      <c r="E15" s="22"/>
      <c r="F15" s="23"/>
      <c r="G15" s="24"/>
      <c r="H15" s="23"/>
      <c r="I15" s="22"/>
      <c r="J15" s="23"/>
      <c r="K15" s="24"/>
      <c r="L15" s="22"/>
      <c r="M15" s="23"/>
      <c r="N15" s="24"/>
      <c r="O15" s="22"/>
      <c r="P15" s="19" t="str">
        <f t="shared" si="8"/>
        <v/>
      </c>
      <c r="Q15" s="20" t="str">
        <f t="shared" ca="1" si="0"/>
        <v/>
      </c>
      <c r="R15" s="20" t="str">
        <f t="shared" si="1"/>
        <v/>
      </c>
      <c r="S15" s="70"/>
      <c r="T15" s="71"/>
      <c r="AL15" s="36" t="str">
        <f t="shared" si="2"/>
        <v/>
      </c>
      <c r="AM15" s="36" t="str">
        <f t="shared" si="3"/>
        <v/>
      </c>
      <c r="AN15" s="36" t="str">
        <f t="shared" si="4"/>
        <v/>
      </c>
      <c r="AO15" s="39" t="str">
        <f t="shared" si="5"/>
        <v/>
      </c>
      <c r="AP15" s="36" t="str">
        <f t="shared" si="6"/>
        <v/>
      </c>
      <c r="AQ15" s="40">
        <f t="shared" si="9"/>
        <v>0</v>
      </c>
    </row>
    <row r="16" spans="2:48" ht="15" customHeight="1" x14ac:dyDescent="0.25">
      <c r="B16" s="21">
        <v>9</v>
      </c>
      <c r="C16" s="22"/>
      <c r="D16" s="22"/>
      <c r="E16" s="22"/>
      <c r="F16" s="23"/>
      <c r="G16" s="24"/>
      <c r="H16" s="23"/>
      <c r="I16" s="22"/>
      <c r="J16" s="23"/>
      <c r="K16" s="24"/>
      <c r="L16" s="22"/>
      <c r="M16" s="23"/>
      <c r="N16" s="24"/>
      <c r="O16" s="22"/>
      <c r="P16" s="19" t="str">
        <f t="shared" si="8"/>
        <v/>
      </c>
      <c r="Q16" s="20" t="str">
        <f t="shared" ca="1" si="0"/>
        <v/>
      </c>
      <c r="R16" s="20" t="str">
        <f t="shared" si="1"/>
        <v/>
      </c>
      <c r="S16" s="70"/>
      <c r="T16" s="71"/>
      <c r="AL16" s="36" t="str">
        <f t="shared" si="2"/>
        <v/>
      </c>
      <c r="AM16" s="36" t="str">
        <f t="shared" si="3"/>
        <v/>
      </c>
      <c r="AN16" s="36" t="str">
        <f t="shared" si="4"/>
        <v/>
      </c>
      <c r="AO16" s="39" t="str">
        <f t="shared" si="5"/>
        <v/>
      </c>
      <c r="AP16" s="36" t="str">
        <f t="shared" si="6"/>
        <v/>
      </c>
      <c r="AQ16" s="40">
        <f t="shared" si="9"/>
        <v>0</v>
      </c>
    </row>
    <row r="17" spans="2:43" ht="15" customHeight="1" x14ac:dyDescent="0.25">
      <c r="B17" s="21">
        <v>10</v>
      </c>
      <c r="C17" s="22"/>
      <c r="D17" s="22"/>
      <c r="E17" s="22"/>
      <c r="F17" s="23"/>
      <c r="G17" s="24"/>
      <c r="H17" s="23"/>
      <c r="I17" s="22"/>
      <c r="J17" s="23"/>
      <c r="K17" s="24"/>
      <c r="L17" s="22"/>
      <c r="M17" s="23"/>
      <c r="N17" s="24"/>
      <c r="O17" s="22"/>
      <c r="P17" s="19" t="str">
        <f t="shared" si="8"/>
        <v/>
      </c>
      <c r="Q17" s="20" t="str">
        <f t="shared" ca="1" si="0"/>
        <v/>
      </c>
      <c r="R17" s="20" t="str">
        <f t="shared" si="1"/>
        <v/>
      </c>
      <c r="S17" s="70"/>
      <c r="T17" s="71"/>
      <c r="AL17" s="36" t="str">
        <f t="shared" si="2"/>
        <v/>
      </c>
      <c r="AM17" s="36" t="str">
        <f t="shared" si="3"/>
        <v/>
      </c>
      <c r="AN17" s="36" t="str">
        <f t="shared" si="4"/>
        <v/>
      </c>
      <c r="AO17" s="39" t="str">
        <f t="shared" si="5"/>
        <v/>
      </c>
      <c r="AP17" s="36" t="str">
        <f t="shared" si="6"/>
        <v/>
      </c>
      <c r="AQ17" s="41">
        <f t="shared" si="9"/>
        <v>0</v>
      </c>
    </row>
    <row r="18" spans="2:43" ht="15" customHeight="1" x14ac:dyDescent="0.25">
      <c r="B18" s="21">
        <v>11</v>
      </c>
      <c r="C18" s="22"/>
      <c r="D18" s="22"/>
      <c r="E18" s="22"/>
      <c r="F18" s="23"/>
      <c r="G18" s="24"/>
      <c r="H18" s="23"/>
      <c r="I18" s="22"/>
      <c r="J18" s="23"/>
      <c r="K18" s="24"/>
      <c r="L18" s="22"/>
      <c r="M18" s="23"/>
      <c r="N18" s="24"/>
      <c r="O18" s="22"/>
      <c r="P18" s="19" t="str">
        <f t="shared" si="8"/>
        <v/>
      </c>
      <c r="Q18" s="20" t="str">
        <f t="shared" ca="1" si="0"/>
        <v/>
      </c>
      <c r="R18" s="20" t="str">
        <f t="shared" si="1"/>
        <v/>
      </c>
      <c r="S18" s="70"/>
      <c r="T18" s="71"/>
      <c r="AL18" s="36" t="str">
        <f t="shared" si="2"/>
        <v/>
      </c>
      <c r="AM18" s="36" t="str">
        <f t="shared" si="3"/>
        <v/>
      </c>
      <c r="AN18" s="36" t="str">
        <f t="shared" si="4"/>
        <v/>
      </c>
      <c r="AO18" s="39" t="str">
        <f t="shared" si="5"/>
        <v/>
      </c>
      <c r="AP18" s="36" t="str">
        <f t="shared" si="6"/>
        <v/>
      </c>
      <c r="AQ18" s="41">
        <f t="shared" si="9"/>
        <v>0</v>
      </c>
    </row>
    <row r="19" spans="2:43" ht="15" customHeight="1" x14ac:dyDescent="0.25">
      <c r="B19" s="21">
        <v>12</v>
      </c>
      <c r="C19" s="22"/>
      <c r="D19" s="22"/>
      <c r="E19" s="22"/>
      <c r="F19" s="23"/>
      <c r="G19" s="24"/>
      <c r="H19" s="23"/>
      <c r="I19" s="22"/>
      <c r="J19" s="23"/>
      <c r="K19" s="24"/>
      <c r="L19" s="22"/>
      <c r="M19" s="23"/>
      <c r="N19" s="24"/>
      <c r="O19" s="22"/>
      <c r="P19" s="19" t="str">
        <f t="shared" si="8"/>
        <v/>
      </c>
      <c r="Q19" s="20" t="str">
        <f t="shared" ca="1" si="0"/>
        <v/>
      </c>
      <c r="R19" s="20" t="str">
        <f t="shared" si="1"/>
        <v/>
      </c>
      <c r="S19" s="70"/>
      <c r="T19" s="71"/>
      <c r="AL19" s="36" t="str">
        <f t="shared" si="2"/>
        <v/>
      </c>
      <c r="AM19" s="36" t="str">
        <f t="shared" si="3"/>
        <v/>
      </c>
      <c r="AN19" s="36" t="str">
        <f t="shared" si="4"/>
        <v/>
      </c>
      <c r="AO19" s="39" t="str">
        <f t="shared" si="5"/>
        <v/>
      </c>
      <c r="AP19" s="36" t="str">
        <f t="shared" si="6"/>
        <v/>
      </c>
      <c r="AQ19" s="41">
        <f t="shared" si="9"/>
        <v>0</v>
      </c>
    </row>
    <row r="20" spans="2:43" x14ac:dyDescent="0.25">
      <c r="B20" s="21">
        <v>13</v>
      </c>
      <c r="C20" s="22"/>
      <c r="D20" s="22"/>
      <c r="E20" s="22"/>
      <c r="F20" s="23"/>
      <c r="G20" s="24"/>
      <c r="H20" s="23"/>
      <c r="I20" s="22"/>
      <c r="J20" s="23"/>
      <c r="K20" s="24"/>
      <c r="L20" s="22"/>
      <c r="M20" s="23"/>
      <c r="N20" s="24"/>
      <c r="O20" s="22"/>
      <c r="P20" s="19" t="str">
        <f t="shared" si="8"/>
        <v/>
      </c>
      <c r="Q20" s="20" t="str">
        <f t="shared" ca="1" si="0"/>
        <v/>
      </c>
      <c r="R20" s="20" t="str">
        <f t="shared" si="1"/>
        <v/>
      </c>
      <c r="S20" s="70"/>
      <c r="T20" s="71"/>
      <c r="AL20" s="36" t="str">
        <f t="shared" si="2"/>
        <v/>
      </c>
      <c r="AM20" s="36" t="str">
        <f t="shared" si="3"/>
        <v/>
      </c>
      <c r="AN20" s="36" t="str">
        <f t="shared" si="4"/>
        <v/>
      </c>
      <c r="AO20" s="39" t="str">
        <f t="shared" si="5"/>
        <v/>
      </c>
      <c r="AP20" s="36" t="str">
        <f t="shared" si="6"/>
        <v/>
      </c>
      <c r="AQ20" s="41">
        <f t="shared" si="9"/>
        <v>0</v>
      </c>
    </row>
    <row r="21" spans="2:43" ht="15" customHeight="1" x14ac:dyDescent="0.25">
      <c r="B21" s="21">
        <v>14</v>
      </c>
      <c r="C21" s="22"/>
      <c r="D21" s="22"/>
      <c r="E21" s="22"/>
      <c r="F21" s="23"/>
      <c r="G21" s="24"/>
      <c r="H21" s="23"/>
      <c r="I21" s="22"/>
      <c r="J21" s="23"/>
      <c r="K21" s="24"/>
      <c r="L21" s="22"/>
      <c r="M21" s="23"/>
      <c r="N21" s="24"/>
      <c r="O21" s="22"/>
      <c r="P21" s="19" t="str">
        <f t="shared" si="8"/>
        <v/>
      </c>
      <c r="Q21" s="20" t="str">
        <f t="shared" ca="1" si="0"/>
        <v/>
      </c>
      <c r="R21" s="20" t="str">
        <f t="shared" si="1"/>
        <v/>
      </c>
      <c r="S21" s="70"/>
      <c r="T21" s="71"/>
      <c r="AL21" s="36" t="str">
        <f t="shared" si="2"/>
        <v/>
      </c>
      <c r="AM21" s="36" t="str">
        <f t="shared" si="3"/>
        <v/>
      </c>
      <c r="AN21" s="36" t="str">
        <f t="shared" si="4"/>
        <v/>
      </c>
      <c r="AO21" s="39" t="str">
        <f t="shared" si="5"/>
        <v/>
      </c>
      <c r="AP21" s="36" t="str">
        <f t="shared" si="6"/>
        <v/>
      </c>
      <c r="AQ21" s="41">
        <f t="shared" si="9"/>
        <v>0</v>
      </c>
    </row>
    <row r="22" spans="2:43" ht="15" customHeight="1" x14ac:dyDescent="0.25">
      <c r="B22" s="21">
        <v>15</v>
      </c>
      <c r="C22" s="22"/>
      <c r="D22" s="22"/>
      <c r="E22" s="22"/>
      <c r="F22" s="23"/>
      <c r="G22" s="24"/>
      <c r="H22" s="23"/>
      <c r="I22" s="22"/>
      <c r="J22" s="23"/>
      <c r="K22" s="24"/>
      <c r="L22" s="22"/>
      <c r="M22" s="23"/>
      <c r="N22" s="24"/>
      <c r="O22" s="22"/>
      <c r="P22" s="19" t="str">
        <f t="shared" si="8"/>
        <v/>
      </c>
      <c r="Q22" s="20" t="str">
        <f t="shared" ca="1" si="0"/>
        <v/>
      </c>
      <c r="R22" s="20" t="str">
        <f t="shared" si="1"/>
        <v/>
      </c>
      <c r="S22" s="70"/>
      <c r="T22" s="71"/>
      <c r="AL22" s="36" t="str">
        <f t="shared" si="2"/>
        <v/>
      </c>
      <c r="AM22" s="36" t="str">
        <f t="shared" si="3"/>
        <v/>
      </c>
      <c r="AN22" s="36" t="str">
        <f t="shared" si="4"/>
        <v/>
      </c>
      <c r="AO22" s="39" t="str">
        <f t="shared" si="5"/>
        <v/>
      </c>
      <c r="AP22" s="36" t="str">
        <f t="shared" si="6"/>
        <v/>
      </c>
      <c r="AQ22" s="41">
        <f t="shared" si="9"/>
        <v>0</v>
      </c>
    </row>
    <row r="23" spans="2:43" ht="15" customHeight="1" x14ac:dyDescent="0.25">
      <c r="B23" s="21">
        <v>16</v>
      </c>
      <c r="C23" s="22"/>
      <c r="D23" s="22"/>
      <c r="E23" s="22"/>
      <c r="F23" s="23"/>
      <c r="G23" s="24"/>
      <c r="H23" s="23"/>
      <c r="I23" s="22"/>
      <c r="J23" s="23"/>
      <c r="K23" s="24"/>
      <c r="L23" s="22"/>
      <c r="M23" s="23"/>
      <c r="N23" s="24"/>
      <c r="O23" s="22"/>
      <c r="P23" s="19" t="str">
        <f t="shared" si="8"/>
        <v/>
      </c>
      <c r="Q23" s="20" t="str">
        <f t="shared" ca="1" si="0"/>
        <v/>
      </c>
      <c r="R23" s="20" t="str">
        <f t="shared" si="1"/>
        <v/>
      </c>
      <c r="S23" s="70"/>
      <c r="T23" s="71"/>
      <c r="AL23" s="36" t="str">
        <f t="shared" si="2"/>
        <v/>
      </c>
      <c r="AM23" s="36" t="str">
        <f t="shared" si="3"/>
        <v/>
      </c>
      <c r="AN23" s="36" t="str">
        <f t="shared" si="4"/>
        <v/>
      </c>
      <c r="AO23" s="39" t="str">
        <f t="shared" si="5"/>
        <v/>
      </c>
      <c r="AP23" s="36" t="str">
        <f t="shared" si="6"/>
        <v/>
      </c>
      <c r="AQ23" s="41">
        <f t="shared" si="9"/>
        <v>0</v>
      </c>
    </row>
    <row r="24" spans="2:43" ht="15" customHeight="1" x14ac:dyDescent="0.25">
      <c r="B24" s="21">
        <v>17</v>
      </c>
      <c r="C24" s="22"/>
      <c r="D24" s="22"/>
      <c r="E24" s="22"/>
      <c r="F24" s="23"/>
      <c r="G24" s="24"/>
      <c r="H24" s="23"/>
      <c r="I24" s="22"/>
      <c r="J24" s="23"/>
      <c r="K24" s="24"/>
      <c r="L24" s="22"/>
      <c r="M24" s="23"/>
      <c r="N24" s="24"/>
      <c r="O24" s="22"/>
      <c r="P24" s="19" t="str">
        <f t="shared" si="8"/>
        <v/>
      </c>
      <c r="Q24" s="20" t="str">
        <f t="shared" ca="1" si="0"/>
        <v/>
      </c>
      <c r="R24" s="20" t="str">
        <f t="shared" si="1"/>
        <v/>
      </c>
      <c r="S24" s="70"/>
      <c r="T24" s="71"/>
      <c r="AL24" s="36" t="str">
        <f t="shared" si="2"/>
        <v/>
      </c>
      <c r="AM24" s="36" t="str">
        <f t="shared" si="3"/>
        <v/>
      </c>
      <c r="AN24" s="36" t="str">
        <f t="shared" si="4"/>
        <v/>
      </c>
      <c r="AO24" s="39" t="str">
        <f t="shared" si="5"/>
        <v/>
      </c>
      <c r="AP24" s="36" t="str">
        <f t="shared" si="6"/>
        <v/>
      </c>
      <c r="AQ24" s="41">
        <f t="shared" si="9"/>
        <v>0</v>
      </c>
    </row>
    <row r="25" spans="2:43" ht="15" customHeight="1" x14ac:dyDescent="0.25">
      <c r="B25" s="21">
        <v>18</v>
      </c>
      <c r="C25" s="22"/>
      <c r="D25" s="22"/>
      <c r="E25" s="22"/>
      <c r="F25" s="23"/>
      <c r="G25" s="24"/>
      <c r="H25" s="23"/>
      <c r="I25" s="22"/>
      <c r="J25" s="23"/>
      <c r="K25" s="24"/>
      <c r="L25" s="22"/>
      <c r="M25" s="23"/>
      <c r="N25" s="24"/>
      <c r="O25" s="22"/>
      <c r="P25" s="19" t="str">
        <f t="shared" si="8"/>
        <v/>
      </c>
      <c r="Q25" s="20" t="str">
        <f t="shared" ca="1" si="0"/>
        <v/>
      </c>
      <c r="R25" s="20" t="str">
        <f t="shared" si="1"/>
        <v/>
      </c>
      <c r="S25" s="70"/>
      <c r="T25" s="71"/>
      <c r="AL25" s="36" t="str">
        <f t="shared" si="2"/>
        <v/>
      </c>
      <c r="AM25" s="36" t="str">
        <f t="shared" si="3"/>
        <v/>
      </c>
      <c r="AN25" s="36" t="str">
        <f t="shared" si="4"/>
        <v/>
      </c>
      <c r="AO25" s="39" t="str">
        <f t="shared" si="5"/>
        <v/>
      </c>
      <c r="AP25" s="36" t="str">
        <f t="shared" si="6"/>
        <v/>
      </c>
      <c r="AQ25" s="41">
        <f t="shared" si="9"/>
        <v>0</v>
      </c>
    </row>
    <row r="26" spans="2:43" ht="15" customHeight="1" x14ac:dyDescent="0.25">
      <c r="B26" s="21">
        <v>19</v>
      </c>
      <c r="C26" s="22"/>
      <c r="D26" s="22"/>
      <c r="E26" s="22"/>
      <c r="F26" s="23"/>
      <c r="G26" s="24"/>
      <c r="H26" s="23"/>
      <c r="I26" s="22"/>
      <c r="J26" s="23"/>
      <c r="K26" s="24"/>
      <c r="L26" s="22"/>
      <c r="M26" s="23"/>
      <c r="N26" s="24"/>
      <c r="O26" s="22"/>
      <c r="P26" s="19" t="str">
        <f t="shared" si="8"/>
        <v/>
      </c>
      <c r="Q26" s="20" t="str">
        <f t="shared" ca="1" si="0"/>
        <v/>
      </c>
      <c r="R26" s="20" t="str">
        <f t="shared" si="1"/>
        <v/>
      </c>
      <c r="S26" s="70"/>
      <c r="T26" s="71"/>
      <c r="AL26" s="36" t="str">
        <f t="shared" si="2"/>
        <v/>
      </c>
      <c r="AM26" s="36" t="str">
        <f t="shared" si="3"/>
        <v/>
      </c>
      <c r="AN26" s="36" t="str">
        <f t="shared" si="4"/>
        <v/>
      </c>
      <c r="AO26" s="39" t="str">
        <f t="shared" si="5"/>
        <v/>
      </c>
      <c r="AP26" s="36" t="str">
        <f t="shared" si="6"/>
        <v/>
      </c>
      <c r="AQ26" s="41">
        <f t="shared" si="9"/>
        <v>0</v>
      </c>
    </row>
    <row r="27" spans="2:43" ht="15" customHeight="1" x14ac:dyDescent="0.25">
      <c r="B27" s="21">
        <v>20</v>
      </c>
      <c r="C27" s="22"/>
      <c r="D27" s="22"/>
      <c r="E27" s="22"/>
      <c r="F27" s="23"/>
      <c r="G27" s="24"/>
      <c r="H27" s="23"/>
      <c r="I27" s="22"/>
      <c r="J27" s="23"/>
      <c r="K27" s="24"/>
      <c r="L27" s="22"/>
      <c r="M27" s="23"/>
      <c r="N27" s="24"/>
      <c r="O27" s="22"/>
      <c r="P27" s="19" t="str">
        <f t="shared" si="8"/>
        <v/>
      </c>
      <c r="Q27" s="20" t="str">
        <f t="shared" ca="1" si="0"/>
        <v/>
      </c>
      <c r="R27" s="20" t="str">
        <f t="shared" si="1"/>
        <v/>
      </c>
      <c r="S27" s="70"/>
      <c r="T27" s="71"/>
      <c r="AL27" s="36" t="str">
        <f t="shared" si="2"/>
        <v/>
      </c>
      <c r="AM27" s="36" t="str">
        <f t="shared" si="3"/>
        <v/>
      </c>
      <c r="AN27" s="36" t="str">
        <f t="shared" si="4"/>
        <v/>
      </c>
      <c r="AO27" s="39" t="str">
        <f t="shared" si="5"/>
        <v/>
      </c>
      <c r="AP27" s="36" t="str">
        <f t="shared" si="6"/>
        <v/>
      </c>
      <c r="AQ27" s="41">
        <f t="shared" si="9"/>
        <v>0</v>
      </c>
    </row>
    <row r="28" spans="2:43" ht="15" customHeight="1" x14ac:dyDescent="0.25">
      <c r="B28" s="21">
        <v>21</v>
      </c>
      <c r="C28" s="22"/>
      <c r="D28" s="22"/>
      <c r="E28" s="22"/>
      <c r="F28" s="23"/>
      <c r="G28" s="24"/>
      <c r="H28" s="23"/>
      <c r="I28" s="22"/>
      <c r="J28" s="23"/>
      <c r="K28" s="24"/>
      <c r="L28" s="22"/>
      <c r="M28" s="23"/>
      <c r="N28" s="24"/>
      <c r="O28" s="22"/>
      <c r="P28" s="19" t="str">
        <f t="shared" si="8"/>
        <v/>
      </c>
      <c r="Q28" s="20" t="str">
        <f t="shared" ca="1" si="0"/>
        <v/>
      </c>
      <c r="R28" s="20" t="str">
        <f t="shared" si="1"/>
        <v/>
      </c>
      <c r="S28" s="70"/>
      <c r="T28" s="71"/>
      <c r="AL28" s="36" t="str">
        <f t="shared" si="2"/>
        <v/>
      </c>
      <c r="AM28" s="36" t="str">
        <f t="shared" si="3"/>
        <v/>
      </c>
      <c r="AN28" s="36" t="str">
        <f t="shared" si="4"/>
        <v/>
      </c>
      <c r="AO28" s="39" t="str">
        <f t="shared" si="5"/>
        <v/>
      </c>
      <c r="AP28" s="36" t="str">
        <f t="shared" si="6"/>
        <v/>
      </c>
      <c r="AQ28" s="41">
        <f t="shared" si="9"/>
        <v>0</v>
      </c>
    </row>
    <row r="29" spans="2:43" ht="15" customHeight="1" x14ac:dyDescent="0.25">
      <c r="B29" s="21">
        <v>22</v>
      </c>
      <c r="C29" s="22"/>
      <c r="D29" s="22"/>
      <c r="E29" s="22"/>
      <c r="F29" s="23"/>
      <c r="G29" s="24"/>
      <c r="H29" s="23"/>
      <c r="I29" s="22"/>
      <c r="J29" s="23"/>
      <c r="K29" s="24"/>
      <c r="L29" s="22"/>
      <c r="M29" s="23"/>
      <c r="N29" s="24"/>
      <c r="O29" s="22"/>
      <c r="P29" s="19" t="str">
        <f t="shared" si="8"/>
        <v/>
      </c>
      <c r="Q29" s="20" t="str">
        <f t="shared" ca="1" si="0"/>
        <v/>
      </c>
      <c r="R29" s="20" t="str">
        <f t="shared" si="1"/>
        <v/>
      </c>
      <c r="S29" s="70"/>
      <c r="T29" s="71"/>
      <c r="AL29" s="36" t="str">
        <f t="shared" si="2"/>
        <v/>
      </c>
      <c r="AM29" s="36" t="str">
        <f t="shared" si="3"/>
        <v/>
      </c>
      <c r="AN29" s="36" t="str">
        <f t="shared" si="4"/>
        <v/>
      </c>
      <c r="AO29" s="39" t="str">
        <f t="shared" si="5"/>
        <v/>
      </c>
      <c r="AP29" s="36" t="str">
        <f t="shared" si="6"/>
        <v/>
      </c>
      <c r="AQ29" s="41">
        <f t="shared" si="9"/>
        <v>0</v>
      </c>
    </row>
    <row r="30" spans="2:43" ht="15" customHeight="1" x14ac:dyDescent="0.25">
      <c r="B30" s="21">
        <v>23</v>
      </c>
      <c r="C30" s="22"/>
      <c r="D30" s="22"/>
      <c r="E30" s="22"/>
      <c r="F30" s="23"/>
      <c r="G30" s="24"/>
      <c r="H30" s="23"/>
      <c r="I30" s="22"/>
      <c r="J30" s="23"/>
      <c r="K30" s="24"/>
      <c r="L30" s="22"/>
      <c r="M30" s="23"/>
      <c r="N30" s="24"/>
      <c r="O30" s="22"/>
      <c r="P30" s="19" t="str">
        <f t="shared" si="8"/>
        <v/>
      </c>
      <c r="Q30" s="20" t="str">
        <f t="shared" ca="1" si="0"/>
        <v/>
      </c>
      <c r="R30" s="20" t="str">
        <f t="shared" si="1"/>
        <v/>
      </c>
      <c r="S30" s="70"/>
      <c r="T30" s="71"/>
      <c r="AL30" s="36" t="str">
        <f t="shared" si="2"/>
        <v/>
      </c>
      <c r="AM30" s="36" t="str">
        <f t="shared" si="3"/>
        <v/>
      </c>
      <c r="AN30" s="36" t="str">
        <f t="shared" si="4"/>
        <v/>
      </c>
      <c r="AO30" s="39" t="str">
        <f t="shared" si="5"/>
        <v/>
      </c>
      <c r="AP30" s="36" t="str">
        <f t="shared" si="6"/>
        <v/>
      </c>
      <c r="AQ30" s="41">
        <f t="shared" si="9"/>
        <v>0</v>
      </c>
    </row>
    <row r="31" spans="2:43" ht="15" customHeight="1" x14ac:dyDescent="0.25">
      <c r="B31" s="21">
        <v>24</v>
      </c>
      <c r="C31" s="22"/>
      <c r="D31" s="22"/>
      <c r="E31" s="22"/>
      <c r="F31" s="23"/>
      <c r="G31" s="24"/>
      <c r="H31" s="23"/>
      <c r="I31" s="22"/>
      <c r="J31" s="23"/>
      <c r="K31" s="24"/>
      <c r="L31" s="22"/>
      <c r="M31" s="23"/>
      <c r="N31" s="24"/>
      <c r="O31" s="22"/>
      <c r="P31" s="19" t="str">
        <f t="shared" si="8"/>
        <v/>
      </c>
      <c r="Q31" s="20" t="str">
        <f t="shared" ca="1" si="0"/>
        <v/>
      </c>
      <c r="R31" s="20" t="str">
        <f t="shared" si="1"/>
        <v/>
      </c>
      <c r="S31" s="70"/>
      <c r="T31" s="71"/>
      <c r="AL31" s="36" t="str">
        <f t="shared" si="2"/>
        <v/>
      </c>
      <c r="AM31" s="36" t="str">
        <f t="shared" si="3"/>
        <v/>
      </c>
      <c r="AN31" s="36" t="str">
        <f t="shared" si="4"/>
        <v/>
      </c>
      <c r="AO31" s="39" t="str">
        <f t="shared" si="5"/>
        <v/>
      </c>
      <c r="AP31" s="36" t="str">
        <f t="shared" si="6"/>
        <v/>
      </c>
      <c r="AQ31" s="41">
        <f t="shared" si="9"/>
        <v>0</v>
      </c>
    </row>
    <row r="32" spans="2:43" ht="15" customHeight="1" x14ac:dyDescent="0.25">
      <c r="B32" s="21">
        <v>25</v>
      </c>
      <c r="C32" s="22"/>
      <c r="D32" s="22"/>
      <c r="E32" s="22"/>
      <c r="F32" s="23"/>
      <c r="G32" s="24"/>
      <c r="H32" s="23"/>
      <c r="I32" s="22"/>
      <c r="J32" s="23"/>
      <c r="K32" s="24"/>
      <c r="L32" s="22"/>
      <c r="M32" s="23"/>
      <c r="N32" s="24"/>
      <c r="O32" s="22"/>
      <c r="P32" s="19" t="str">
        <f t="shared" si="8"/>
        <v/>
      </c>
      <c r="Q32" s="20" t="str">
        <f t="shared" ca="1" si="0"/>
        <v/>
      </c>
      <c r="R32" s="20" t="str">
        <f t="shared" si="1"/>
        <v/>
      </c>
      <c r="S32" s="70"/>
      <c r="T32" s="71"/>
      <c r="AL32" s="36" t="str">
        <f t="shared" si="2"/>
        <v/>
      </c>
      <c r="AM32" s="36" t="str">
        <f t="shared" si="3"/>
        <v/>
      </c>
      <c r="AN32" s="36" t="str">
        <f t="shared" si="4"/>
        <v/>
      </c>
      <c r="AO32" s="39" t="str">
        <f t="shared" si="5"/>
        <v/>
      </c>
      <c r="AP32" s="36" t="str">
        <f t="shared" si="6"/>
        <v/>
      </c>
      <c r="AQ32" s="41">
        <f t="shared" si="9"/>
        <v>0</v>
      </c>
    </row>
    <row r="33" spans="2:43" ht="15" customHeight="1" x14ac:dyDescent="0.25">
      <c r="B33" s="21">
        <v>26</v>
      </c>
      <c r="C33" s="22"/>
      <c r="D33" s="22"/>
      <c r="E33" s="22"/>
      <c r="F33" s="23"/>
      <c r="G33" s="24"/>
      <c r="H33" s="23"/>
      <c r="I33" s="22"/>
      <c r="J33" s="23"/>
      <c r="K33" s="24"/>
      <c r="L33" s="22"/>
      <c r="M33" s="23"/>
      <c r="N33" s="24"/>
      <c r="O33" s="22"/>
      <c r="P33" s="19" t="str">
        <f t="shared" si="8"/>
        <v/>
      </c>
      <c r="Q33" s="20" t="str">
        <f t="shared" ca="1" si="0"/>
        <v/>
      </c>
      <c r="R33" s="20" t="str">
        <f t="shared" si="1"/>
        <v/>
      </c>
      <c r="S33" s="70"/>
      <c r="T33" s="71"/>
      <c r="AL33" s="36" t="str">
        <f t="shared" si="2"/>
        <v/>
      </c>
      <c r="AM33" s="36" t="str">
        <f t="shared" si="3"/>
        <v/>
      </c>
      <c r="AN33" s="36" t="str">
        <f t="shared" si="4"/>
        <v/>
      </c>
      <c r="AO33" s="39" t="str">
        <f t="shared" si="5"/>
        <v/>
      </c>
      <c r="AP33" s="36" t="str">
        <f t="shared" si="6"/>
        <v/>
      </c>
      <c r="AQ33" s="41">
        <f t="shared" si="9"/>
        <v>0</v>
      </c>
    </row>
    <row r="34" spans="2:43" ht="15" customHeight="1" x14ac:dyDescent="0.25">
      <c r="B34" s="21">
        <v>27</v>
      </c>
      <c r="C34" s="22"/>
      <c r="D34" s="22"/>
      <c r="E34" s="22"/>
      <c r="F34" s="23"/>
      <c r="G34" s="24"/>
      <c r="H34" s="23"/>
      <c r="I34" s="22"/>
      <c r="J34" s="23"/>
      <c r="K34" s="24"/>
      <c r="L34" s="22"/>
      <c r="M34" s="23"/>
      <c r="N34" s="24"/>
      <c r="O34" s="22"/>
      <c r="P34" s="19" t="str">
        <f t="shared" si="8"/>
        <v/>
      </c>
      <c r="Q34" s="20" t="str">
        <f t="shared" ca="1" si="0"/>
        <v/>
      </c>
      <c r="R34" s="20" t="str">
        <f t="shared" si="1"/>
        <v/>
      </c>
      <c r="S34" s="70"/>
      <c r="T34" s="71"/>
      <c r="AL34" s="36" t="str">
        <f t="shared" si="2"/>
        <v/>
      </c>
      <c r="AM34" s="36" t="str">
        <f t="shared" si="3"/>
        <v/>
      </c>
      <c r="AN34" s="36" t="str">
        <f t="shared" si="4"/>
        <v/>
      </c>
      <c r="AO34" s="39" t="str">
        <f t="shared" si="5"/>
        <v/>
      </c>
      <c r="AP34" s="36" t="str">
        <f t="shared" si="6"/>
        <v/>
      </c>
      <c r="AQ34" s="41">
        <f t="shared" si="9"/>
        <v>0</v>
      </c>
    </row>
    <row r="35" spans="2:43" ht="15" customHeight="1" x14ac:dyDescent="0.25">
      <c r="B35" s="21">
        <v>28</v>
      </c>
      <c r="C35" s="22"/>
      <c r="D35" s="22"/>
      <c r="E35" s="22"/>
      <c r="F35" s="23"/>
      <c r="G35" s="24"/>
      <c r="H35" s="23"/>
      <c r="I35" s="22"/>
      <c r="J35" s="23"/>
      <c r="K35" s="24"/>
      <c r="L35" s="22"/>
      <c r="M35" s="23"/>
      <c r="N35" s="24"/>
      <c r="O35" s="22"/>
      <c r="P35" s="19" t="str">
        <f t="shared" si="8"/>
        <v/>
      </c>
      <c r="Q35" s="20" t="str">
        <f t="shared" ca="1" si="0"/>
        <v/>
      </c>
      <c r="R35" s="20" t="str">
        <f t="shared" si="1"/>
        <v/>
      </c>
      <c r="S35" s="70"/>
      <c r="T35" s="71"/>
      <c r="AL35" s="36" t="str">
        <f t="shared" si="2"/>
        <v/>
      </c>
      <c r="AM35" s="36" t="str">
        <f t="shared" si="3"/>
        <v/>
      </c>
      <c r="AN35" s="36" t="str">
        <f t="shared" si="4"/>
        <v/>
      </c>
      <c r="AO35" s="39" t="str">
        <f t="shared" si="5"/>
        <v/>
      </c>
      <c r="AP35" s="36" t="str">
        <f t="shared" si="6"/>
        <v/>
      </c>
      <c r="AQ35" s="41">
        <f t="shared" si="9"/>
        <v>0</v>
      </c>
    </row>
    <row r="36" spans="2:43" ht="15" customHeight="1" x14ac:dyDescent="0.25">
      <c r="B36" s="21">
        <v>29</v>
      </c>
      <c r="C36" s="22"/>
      <c r="D36" s="22"/>
      <c r="E36" s="22"/>
      <c r="F36" s="23"/>
      <c r="G36" s="24"/>
      <c r="H36" s="23"/>
      <c r="I36" s="22"/>
      <c r="J36" s="23"/>
      <c r="K36" s="24"/>
      <c r="L36" s="22"/>
      <c r="M36" s="23"/>
      <c r="N36" s="24"/>
      <c r="O36" s="22"/>
      <c r="P36" s="19" t="str">
        <f t="shared" si="8"/>
        <v/>
      </c>
      <c r="Q36" s="20" t="str">
        <f t="shared" ca="1" si="0"/>
        <v/>
      </c>
      <c r="R36" s="20" t="str">
        <f t="shared" si="1"/>
        <v/>
      </c>
      <c r="S36" s="70"/>
      <c r="T36" s="71"/>
      <c r="AL36" s="36" t="str">
        <f t="shared" si="2"/>
        <v/>
      </c>
      <c r="AM36" s="36" t="str">
        <f t="shared" si="3"/>
        <v/>
      </c>
      <c r="AN36" s="36" t="str">
        <f t="shared" si="4"/>
        <v/>
      </c>
      <c r="AO36" s="39" t="str">
        <f t="shared" si="5"/>
        <v/>
      </c>
      <c r="AP36" s="36" t="str">
        <f t="shared" ref="AP36:AP96" si="10">IF(F36="", "", IF(J36="",  "", J36-F36))</f>
        <v/>
      </c>
      <c r="AQ36" s="41">
        <f t="shared" si="9"/>
        <v>0</v>
      </c>
    </row>
    <row r="37" spans="2:43" ht="15" customHeight="1" x14ac:dyDescent="0.25">
      <c r="B37" s="21">
        <v>30</v>
      </c>
      <c r="C37" s="22"/>
      <c r="D37" s="22"/>
      <c r="E37" s="22"/>
      <c r="F37" s="23"/>
      <c r="G37" s="24"/>
      <c r="H37" s="23"/>
      <c r="I37" s="22"/>
      <c r="J37" s="23"/>
      <c r="K37" s="24"/>
      <c r="L37" s="22"/>
      <c r="M37" s="23"/>
      <c r="N37" s="24"/>
      <c r="O37" s="22"/>
      <c r="P37" s="19" t="str">
        <f t="shared" si="8"/>
        <v/>
      </c>
      <c r="Q37" s="20" t="str">
        <f t="shared" ca="1" si="0"/>
        <v/>
      </c>
      <c r="R37" s="20" t="str">
        <f t="shared" si="1"/>
        <v/>
      </c>
      <c r="S37" s="70"/>
      <c r="T37" s="71"/>
      <c r="AL37" s="36" t="str">
        <f t="shared" si="2"/>
        <v/>
      </c>
      <c r="AM37" s="36" t="str">
        <f t="shared" si="3"/>
        <v/>
      </c>
      <c r="AN37" s="36" t="str">
        <f t="shared" si="4"/>
        <v/>
      </c>
      <c r="AO37" s="39" t="str">
        <f t="shared" si="5"/>
        <v/>
      </c>
      <c r="AP37" s="36" t="str">
        <f t="shared" si="10"/>
        <v/>
      </c>
      <c r="AQ37" s="41">
        <f t="shared" si="9"/>
        <v>0</v>
      </c>
    </row>
    <row r="38" spans="2:43" ht="15" customHeight="1" x14ac:dyDescent="0.25">
      <c r="B38" s="21">
        <v>31</v>
      </c>
      <c r="C38" s="22"/>
      <c r="D38" s="22"/>
      <c r="E38" s="22"/>
      <c r="F38" s="23"/>
      <c r="G38" s="24"/>
      <c r="H38" s="23"/>
      <c r="I38" s="22"/>
      <c r="J38" s="23"/>
      <c r="K38" s="24"/>
      <c r="L38" s="22"/>
      <c r="M38" s="23"/>
      <c r="N38" s="24"/>
      <c r="O38" s="22"/>
      <c r="P38" s="19" t="str">
        <f t="shared" si="8"/>
        <v/>
      </c>
      <c r="Q38" s="20" t="str">
        <f t="shared" ca="1" si="0"/>
        <v/>
      </c>
      <c r="R38" s="20" t="str">
        <f t="shared" si="1"/>
        <v/>
      </c>
      <c r="S38" s="70"/>
      <c r="T38" s="71"/>
      <c r="AL38" s="36" t="str">
        <f t="shared" si="2"/>
        <v/>
      </c>
      <c r="AM38" s="36" t="str">
        <f t="shared" si="3"/>
        <v/>
      </c>
      <c r="AN38" s="36" t="str">
        <f t="shared" si="4"/>
        <v/>
      </c>
      <c r="AO38" s="39" t="str">
        <f t="shared" si="5"/>
        <v/>
      </c>
      <c r="AP38" s="36" t="str">
        <f t="shared" si="10"/>
        <v/>
      </c>
      <c r="AQ38" s="41">
        <f t="shared" si="9"/>
        <v>0</v>
      </c>
    </row>
    <row r="39" spans="2:43" x14ac:dyDescent="0.25">
      <c r="B39" s="21">
        <v>32</v>
      </c>
      <c r="C39" s="22"/>
      <c r="D39" s="22"/>
      <c r="E39" s="22"/>
      <c r="F39" s="23"/>
      <c r="G39" s="24"/>
      <c r="H39" s="23"/>
      <c r="I39" s="22"/>
      <c r="J39" s="23"/>
      <c r="K39" s="24"/>
      <c r="L39" s="22"/>
      <c r="M39" s="23"/>
      <c r="N39" s="24"/>
      <c r="O39" s="22"/>
      <c r="P39" s="19" t="str">
        <f t="shared" si="8"/>
        <v/>
      </c>
      <c r="Q39" s="20" t="str">
        <f t="shared" ca="1" si="0"/>
        <v/>
      </c>
      <c r="R39" s="20" t="str">
        <f t="shared" si="1"/>
        <v/>
      </c>
      <c r="S39" s="70"/>
      <c r="T39" s="71"/>
      <c r="AL39" s="36" t="str">
        <f t="shared" si="2"/>
        <v/>
      </c>
      <c r="AM39" s="36" t="str">
        <f t="shared" si="3"/>
        <v/>
      </c>
      <c r="AN39" s="36" t="str">
        <f t="shared" si="4"/>
        <v/>
      </c>
      <c r="AO39" s="39" t="str">
        <f t="shared" si="5"/>
        <v/>
      </c>
      <c r="AP39" s="36" t="str">
        <f t="shared" si="10"/>
        <v/>
      </c>
      <c r="AQ39" s="41">
        <f t="shared" si="9"/>
        <v>0</v>
      </c>
    </row>
    <row r="40" spans="2:43" ht="15" customHeight="1" x14ac:dyDescent="0.25">
      <c r="B40" s="21">
        <v>33</v>
      </c>
      <c r="C40" s="22"/>
      <c r="D40" s="22"/>
      <c r="E40" s="22"/>
      <c r="F40" s="23"/>
      <c r="G40" s="24"/>
      <c r="H40" s="23"/>
      <c r="I40" s="22"/>
      <c r="J40" s="23"/>
      <c r="K40" s="24"/>
      <c r="L40" s="22"/>
      <c r="M40" s="23"/>
      <c r="N40" s="24"/>
      <c r="O40" s="22"/>
      <c r="P40" s="19" t="str">
        <f t="shared" si="8"/>
        <v/>
      </c>
      <c r="Q40" s="20" t="str">
        <f t="shared" ref="Q40:Q71" ca="1" si="11">IF(_xlfn.DAYS(H40,TODAY())&gt;=0,_xlfn.DAYS(H40,TODAY()),"")</f>
        <v/>
      </c>
      <c r="R40" s="20" t="str">
        <f t="shared" ref="R40:R71" si="12">IF(F40="", "", IF(J40="",  "OPEN", J40-F40))</f>
        <v/>
      </c>
      <c r="S40" s="70"/>
      <c r="T40" s="71"/>
      <c r="AL40" s="36" t="str">
        <f t="shared" ref="AL40:AL71" si="13">IF(P40&gt;0,P40,"")</f>
        <v/>
      </c>
      <c r="AM40" s="36" t="str">
        <f t="shared" ref="AM40:AM71" si="14">IF(OR(P40&lt;0, P40=0),IF(P40=0,"",P40),"")</f>
        <v/>
      </c>
      <c r="AN40" s="36" t="str">
        <f t="shared" ref="AN40:AN71" si="15">IF(P40="","",IF(P40="ERROR!","",IF(P40&gt;0, 1,"")))</f>
        <v/>
      </c>
      <c r="AO40" s="39" t="str">
        <f t="shared" ref="AO40:AO71" si="16">IF(AN40=1,"",IF(P40="","",1))</f>
        <v/>
      </c>
      <c r="AP40" s="36" t="str">
        <f t="shared" si="10"/>
        <v/>
      </c>
      <c r="AQ40" s="41">
        <f t="shared" si="9"/>
        <v>0</v>
      </c>
    </row>
    <row r="41" spans="2:43" ht="15" customHeight="1" x14ac:dyDescent="0.25">
      <c r="B41" s="21">
        <v>34</v>
      </c>
      <c r="C41" s="22"/>
      <c r="D41" s="22"/>
      <c r="E41" s="22"/>
      <c r="F41" s="23"/>
      <c r="G41" s="24"/>
      <c r="H41" s="23"/>
      <c r="I41" s="22"/>
      <c r="J41" s="23"/>
      <c r="K41" s="24"/>
      <c r="L41" s="22"/>
      <c r="M41" s="23"/>
      <c r="N41" s="24"/>
      <c r="O41" s="22"/>
      <c r="P41" s="19" t="str">
        <f t="shared" si="8"/>
        <v/>
      </c>
      <c r="Q41" s="20" t="str">
        <f t="shared" ca="1" si="11"/>
        <v/>
      </c>
      <c r="R41" s="20" t="str">
        <f t="shared" si="12"/>
        <v/>
      </c>
      <c r="S41" s="70"/>
      <c r="T41" s="71"/>
      <c r="AL41" s="36" t="str">
        <f t="shared" si="13"/>
        <v/>
      </c>
      <c r="AM41" s="36" t="str">
        <f t="shared" si="14"/>
        <v/>
      </c>
      <c r="AN41" s="36" t="str">
        <f t="shared" si="15"/>
        <v/>
      </c>
      <c r="AO41" s="39" t="str">
        <f t="shared" si="16"/>
        <v/>
      </c>
      <c r="AP41" s="36" t="str">
        <f t="shared" si="10"/>
        <v/>
      </c>
      <c r="AQ41" s="41">
        <f t="shared" si="9"/>
        <v>0</v>
      </c>
    </row>
    <row r="42" spans="2:43" ht="15" customHeight="1" x14ac:dyDescent="0.25">
      <c r="B42" s="21">
        <v>35</v>
      </c>
      <c r="C42" s="22"/>
      <c r="D42" s="22"/>
      <c r="E42" s="22"/>
      <c r="F42" s="23"/>
      <c r="G42" s="24"/>
      <c r="H42" s="23"/>
      <c r="I42" s="22"/>
      <c r="J42" s="23"/>
      <c r="K42" s="24"/>
      <c r="L42" s="22"/>
      <c r="M42" s="23"/>
      <c r="N42" s="24"/>
      <c r="O42" s="22"/>
      <c r="P42" s="19" t="str">
        <f t="shared" si="8"/>
        <v/>
      </c>
      <c r="Q42" s="20" t="str">
        <f t="shared" ca="1" si="11"/>
        <v/>
      </c>
      <c r="R42" s="20" t="str">
        <f t="shared" si="12"/>
        <v/>
      </c>
      <c r="S42" s="70"/>
      <c r="T42" s="71"/>
      <c r="AL42" s="36" t="str">
        <f t="shared" si="13"/>
        <v/>
      </c>
      <c r="AM42" s="36" t="str">
        <f t="shared" si="14"/>
        <v/>
      </c>
      <c r="AN42" s="36" t="str">
        <f t="shared" si="15"/>
        <v/>
      </c>
      <c r="AO42" s="39" t="str">
        <f t="shared" si="16"/>
        <v/>
      </c>
      <c r="AP42" s="36" t="str">
        <f t="shared" si="10"/>
        <v/>
      </c>
      <c r="AQ42" s="41">
        <f t="shared" si="9"/>
        <v>0</v>
      </c>
    </row>
    <row r="43" spans="2:43" ht="15" customHeight="1" x14ac:dyDescent="0.25">
      <c r="B43" s="21">
        <v>36</v>
      </c>
      <c r="C43" s="22"/>
      <c r="D43" s="22"/>
      <c r="E43" s="22"/>
      <c r="F43" s="23"/>
      <c r="G43" s="24"/>
      <c r="H43" s="23"/>
      <c r="I43" s="22"/>
      <c r="J43" s="23"/>
      <c r="K43" s="24"/>
      <c r="L43" s="22"/>
      <c r="M43" s="23"/>
      <c r="N43" s="24"/>
      <c r="O43" s="22"/>
      <c r="P43" s="19" t="str">
        <f t="shared" si="8"/>
        <v/>
      </c>
      <c r="Q43" s="20" t="str">
        <f t="shared" ca="1" si="11"/>
        <v/>
      </c>
      <c r="R43" s="20" t="str">
        <f t="shared" si="12"/>
        <v/>
      </c>
      <c r="S43" s="70"/>
      <c r="T43" s="71"/>
      <c r="AL43" s="36" t="str">
        <f t="shared" si="13"/>
        <v/>
      </c>
      <c r="AM43" s="36" t="str">
        <f t="shared" si="14"/>
        <v/>
      </c>
      <c r="AN43" s="36" t="str">
        <f t="shared" si="15"/>
        <v/>
      </c>
      <c r="AO43" s="39" t="str">
        <f t="shared" si="16"/>
        <v/>
      </c>
      <c r="AP43" s="36" t="str">
        <f t="shared" si="10"/>
        <v/>
      </c>
      <c r="AQ43" s="41">
        <f t="shared" si="9"/>
        <v>0</v>
      </c>
    </row>
    <row r="44" spans="2:43" ht="15" customHeight="1" x14ac:dyDescent="0.25">
      <c r="B44" s="21">
        <v>37</v>
      </c>
      <c r="C44" s="22"/>
      <c r="D44" s="22"/>
      <c r="E44" s="22"/>
      <c r="F44" s="23"/>
      <c r="G44" s="24"/>
      <c r="H44" s="23"/>
      <c r="I44" s="22"/>
      <c r="J44" s="23"/>
      <c r="K44" s="24"/>
      <c r="L44" s="22"/>
      <c r="M44" s="23"/>
      <c r="N44" s="24"/>
      <c r="O44" s="22"/>
      <c r="P44" s="19" t="str">
        <f t="shared" si="8"/>
        <v/>
      </c>
      <c r="Q44" s="20" t="str">
        <f t="shared" ca="1" si="11"/>
        <v/>
      </c>
      <c r="R44" s="20" t="str">
        <f t="shared" si="12"/>
        <v/>
      </c>
      <c r="S44" s="70"/>
      <c r="T44" s="71"/>
      <c r="AL44" s="36" t="str">
        <f t="shared" si="13"/>
        <v/>
      </c>
      <c r="AM44" s="36" t="str">
        <f t="shared" si="14"/>
        <v/>
      </c>
      <c r="AN44" s="36" t="str">
        <f t="shared" si="15"/>
        <v/>
      </c>
      <c r="AO44" s="39" t="str">
        <f t="shared" si="16"/>
        <v/>
      </c>
      <c r="AP44" s="36" t="str">
        <f t="shared" si="10"/>
        <v/>
      </c>
      <c r="AQ44" s="41">
        <f t="shared" si="9"/>
        <v>0</v>
      </c>
    </row>
    <row r="45" spans="2:43" ht="15" customHeight="1" x14ac:dyDescent="0.25">
      <c r="B45" s="21">
        <v>38</v>
      </c>
      <c r="C45" s="22"/>
      <c r="D45" s="22"/>
      <c r="E45" s="22"/>
      <c r="F45" s="23"/>
      <c r="G45" s="24"/>
      <c r="H45" s="23"/>
      <c r="I45" s="22"/>
      <c r="J45" s="23"/>
      <c r="K45" s="24"/>
      <c r="L45" s="22"/>
      <c r="M45" s="23"/>
      <c r="N45" s="24"/>
      <c r="O45" s="22"/>
      <c r="P45" s="19" t="str">
        <f t="shared" si="8"/>
        <v/>
      </c>
      <c r="Q45" s="20" t="str">
        <f t="shared" ca="1" si="11"/>
        <v/>
      </c>
      <c r="R45" s="20" t="str">
        <f t="shared" si="12"/>
        <v/>
      </c>
      <c r="S45" s="70"/>
      <c r="T45" s="71"/>
      <c r="AL45" s="36" t="str">
        <f t="shared" si="13"/>
        <v/>
      </c>
      <c r="AM45" s="36" t="str">
        <f t="shared" si="14"/>
        <v/>
      </c>
      <c r="AN45" s="36" t="str">
        <f t="shared" si="15"/>
        <v/>
      </c>
      <c r="AO45" s="39" t="str">
        <f t="shared" si="16"/>
        <v/>
      </c>
      <c r="AP45" s="36" t="str">
        <f t="shared" si="10"/>
        <v/>
      </c>
      <c r="AQ45" s="41">
        <f t="shared" si="9"/>
        <v>0</v>
      </c>
    </row>
    <row r="46" spans="2:43" ht="15" customHeight="1" x14ac:dyDescent="0.25">
      <c r="B46" s="21">
        <v>39</v>
      </c>
      <c r="C46" s="22"/>
      <c r="D46" s="22"/>
      <c r="E46" s="22"/>
      <c r="F46" s="23"/>
      <c r="G46" s="24"/>
      <c r="H46" s="23"/>
      <c r="I46" s="22"/>
      <c r="J46" s="23"/>
      <c r="K46" s="24"/>
      <c r="L46" s="22"/>
      <c r="M46" s="23"/>
      <c r="N46" s="24"/>
      <c r="O46" s="22"/>
      <c r="P46" s="19" t="str">
        <f t="shared" si="8"/>
        <v/>
      </c>
      <c r="Q46" s="20" t="str">
        <f t="shared" ca="1" si="11"/>
        <v/>
      </c>
      <c r="R46" s="20" t="str">
        <f t="shared" si="12"/>
        <v/>
      </c>
      <c r="S46" s="70"/>
      <c r="T46" s="71"/>
      <c r="AL46" s="36" t="str">
        <f t="shared" si="13"/>
        <v/>
      </c>
      <c r="AM46" s="36" t="str">
        <f t="shared" si="14"/>
        <v/>
      </c>
      <c r="AN46" s="36" t="str">
        <f t="shared" si="15"/>
        <v/>
      </c>
      <c r="AO46" s="39" t="str">
        <f t="shared" si="16"/>
        <v/>
      </c>
      <c r="AP46" s="36" t="str">
        <f t="shared" si="10"/>
        <v/>
      </c>
      <c r="AQ46" s="41">
        <f t="shared" si="9"/>
        <v>0</v>
      </c>
    </row>
    <row r="47" spans="2:43" ht="15" customHeight="1" x14ac:dyDescent="0.25">
      <c r="B47" s="21">
        <v>40</v>
      </c>
      <c r="C47" s="22"/>
      <c r="D47" s="22"/>
      <c r="E47" s="22"/>
      <c r="F47" s="23"/>
      <c r="G47" s="24"/>
      <c r="H47" s="23"/>
      <c r="I47" s="22"/>
      <c r="J47" s="23"/>
      <c r="K47" s="24"/>
      <c r="L47" s="22"/>
      <c r="M47" s="23"/>
      <c r="N47" s="24"/>
      <c r="O47" s="22"/>
      <c r="P47" s="19" t="str">
        <f t="shared" si="8"/>
        <v/>
      </c>
      <c r="Q47" s="20" t="str">
        <f t="shared" ca="1" si="11"/>
        <v/>
      </c>
      <c r="R47" s="20" t="str">
        <f t="shared" si="12"/>
        <v/>
      </c>
      <c r="S47" s="70"/>
      <c r="T47" s="71"/>
      <c r="AL47" s="36" t="str">
        <f t="shared" si="13"/>
        <v/>
      </c>
      <c r="AM47" s="36" t="str">
        <f t="shared" si="14"/>
        <v/>
      </c>
      <c r="AN47" s="36" t="str">
        <f t="shared" si="15"/>
        <v/>
      </c>
      <c r="AO47" s="39" t="str">
        <f t="shared" si="16"/>
        <v/>
      </c>
      <c r="AP47" s="36" t="str">
        <f t="shared" si="10"/>
        <v/>
      </c>
      <c r="AQ47" s="41">
        <f t="shared" si="9"/>
        <v>0</v>
      </c>
    </row>
    <row r="48" spans="2:43" ht="15" customHeight="1" x14ac:dyDescent="0.25">
      <c r="B48" s="21">
        <v>41</v>
      </c>
      <c r="C48" s="22"/>
      <c r="D48" s="22"/>
      <c r="E48" s="22"/>
      <c r="F48" s="23"/>
      <c r="G48" s="24"/>
      <c r="H48" s="23"/>
      <c r="I48" s="22"/>
      <c r="J48" s="23"/>
      <c r="K48" s="24"/>
      <c r="L48" s="22"/>
      <c r="M48" s="23"/>
      <c r="N48" s="24"/>
      <c r="O48" s="22"/>
      <c r="P48" s="19" t="str">
        <f t="shared" si="8"/>
        <v/>
      </c>
      <c r="Q48" s="20" t="str">
        <f t="shared" ca="1" si="11"/>
        <v/>
      </c>
      <c r="R48" s="20" t="str">
        <f t="shared" si="12"/>
        <v/>
      </c>
      <c r="S48" s="70"/>
      <c r="T48" s="71"/>
      <c r="AL48" s="36" t="str">
        <f t="shared" si="13"/>
        <v/>
      </c>
      <c r="AM48" s="36" t="str">
        <f t="shared" si="14"/>
        <v/>
      </c>
      <c r="AN48" s="36" t="str">
        <f t="shared" si="15"/>
        <v/>
      </c>
      <c r="AO48" s="39" t="str">
        <f t="shared" si="16"/>
        <v/>
      </c>
      <c r="AP48" s="36" t="str">
        <f t="shared" si="10"/>
        <v/>
      </c>
      <c r="AQ48" s="41">
        <f t="shared" si="9"/>
        <v>0</v>
      </c>
    </row>
    <row r="49" spans="2:43" ht="15" customHeight="1" x14ac:dyDescent="0.25">
      <c r="B49" s="21">
        <v>42</v>
      </c>
      <c r="C49" s="22"/>
      <c r="D49" s="22"/>
      <c r="E49" s="22"/>
      <c r="F49" s="23"/>
      <c r="G49" s="24"/>
      <c r="H49" s="23"/>
      <c r="I49" s="22"/>
      <c r="J49" s="23"/>
      <c r="K49" s="24"/>
      <c r="L49" s="22"/>
      <c r="M49" s="23"/>
      <c r="N49" s="24"/>
      <c r="O49" s="22"/>
      <c r="P49" s="19" t="str">
        <f t="shared" si="8"/>
        <v/>
      </c>
      <c r="Q49" s="20" t="str">
        <f t="shared" ca="1" si="11"/>
        <v/>
      </c>
      <c r="R49" s="20" t="str">
        <f t="shared" si="12"/>
        <v/>
      </c>
      <c r="S49" s="70"/>
      <c r="T49" s="71"/>
      <c r="AL49" s="36" t="str">
        <f t="shared" si="13"/>
        <v/>
      </c>
      <c r="AM49" s="36" t="str">
        <f t="shared" si="14"/>
        <v/>
      </c>
      <c r="AN49" s="36" t="str">
        <f t="shared" si="15"/>
        <v/>
      </c>
      <c r="AO49" s="39" t="str">
        <f t="shared" si="16"/>
        <v/>
      </c>
      <c r="AP49" s="36" t="str">
        <f t="shared" si="10"/>
        <v/>
      </c>
      <c r="AQ49" s="41">
        <f t="shared" si="9"/>
        <v>0</v>
      </c>
    </row>
    <row r="50" spans="2:43" ht="15" customHeight="1" x14ac:dyDescent="0.25">
      <c r="B50" s="21">
        <v>43</v>
      </c>
      <c r="C50" s="22"/>
      <c r="D50" s="22"/>
      <c r="E50" s="22"/>
      <c r="F50" s="23"/>
      <c r="G50" s="24"/>
      <c r="H50" s="23"/>
      <c r="I50" s="22"/>
      <c r="J50" s="23"/>
      <c r="K50" s="24"/>
      <c r="L50" s="22"/>
      <c r="M50" s="23"/>
      <c r="N50" s="24"/>
      <c r="O50" s="22"/>
      <c r="P50" s="19" t="str">
        <f t="shared" si="8"/>
        <v/>
      </c>
      <c r="Q50" s="20" t="str">
        <f t="shared" ca="1" si="11"/>
        <v/>
      </c>
      <c r="R50" s="20" t="str">
        <f t="shared" si="12"/>
        <v/>
      </c>
      <c r="S50" s="70"/>
      <c r="T50" s="71"/>
      <c r="AL50" s="36" t="str">
        <f t="shared" si="13"/>
        <v/>
      </c>
      <c r="AM50" s="36" t="str">
        <f t="shared" si="14"/>
        <v/>
      </c>
      <c r="AN50" s="36" t="str">
        <f t="shared" si="15"/>
        <v/>
      </c>
      <c r="AO50" s="39" t="str">
        <f t="shared" si="16"/>
        <v/>
      </c>
      <c r="AP50" s="36" t="str">
        <f t="shared" si="10"/>
        <v/>
      </c>
      <c r="AQ50" s="41">
        <f t="shared" si="9"/>
        <v>0</v>
      </c>
    </row>
    <row r="51" spans="2:43" ht="15" customHeight="1" x14ac:dyDescent="0.25">
      <c r="B51" s="21">
        <v>44</v>
      </c>
      <c r="C51" s="22"/>
      <c r="D51" s="22"/>
      <c r="E51" s="22"/>
      <c r="F51" s="23"/>
      <c r="G51" s="24"/>
      <c r="H51" s="23"/>
      <c r="I51" s="22"/>
      <c r="J51" s="23"/>
      <c r="K51" s="24"/>
      <c r="L51" s="22"/>
      <c r="M51" s="23"/>
      <c r="N51" s="24"/>
      <c r="O51" s="22"/>
      <c r="P51" s="19" t="str">
        <f t="shared" si="8"/>
        <v/>
      </c>
      <c r="Q51" s="20" t="str">
        <f t="shared" ca="1" si="11"/>
        <v/>
      </c>
      <c r="R51" s="20" t="str">
        <f t="shared" si="12"/>
        <v/>
      </c>
      <c r="S51" s="70"/>
      <c r="T51" s="71"/>
      <c r="AL51" s="36" t="str">
        <f t="shared" si="13"/>
        <v/>
      </c>
      <c r="AM51" s="36" t="str">
        <f t="shared" si="14"/>
        <v/>
      </c>
      <c r="AN51" s="36" t="str">
        <f t="shared" si="15"/>
        <v/>
      </c>
      <c r="AO51" s="39" t="str">
        <f t="shared" si="16"/>
        <v/>
      </c>
      <c r="AP51" s="36" t="str">
        <f t="shared" si="10"/>
        <v/>
      </c>
      <c r="AQ51" s="41">
        <f t="shared" si="9"/>
        <v>0</v>
      </c>
    </row>
    <row r="52" spans="2:43" ht="15" customHeight="1" x14ac:dyDescent="0.25">
      <c r="B52" s="21">
        <v>45</v>
      </c>
      <c r="C52" s="22"/>
      <c r="D52" s="22"/>
      <c r="E52" s="22"/>
      <c r="F52" s="23"/>
      <c r="G52" s="24"/>
      <c r="H52" s="23"/>
      <c r="I52" s="22"/>
      <c r="J52" s="23"/>
      <c r="K52" s="24"/>
      <c r="L52" s="22"/>
      <c r="M52" s="23"/>
      <c r="N52" s="24"/>
      <c r="O52" s="22"/>
      <c r="P52" s="19" t="str">
        <f t="shared" si="8"/>
        <v/>
      </c>
      <c r="Q52" s="20" t="str">
        <f t="shared" ca="1" si="11"/>
        <v/>
      </c>
      <c r="R52" s="20" t="str">
        <f t="shared" si="12"/>
        <v/>
      </c>
      <c r="S52" s="70"/>
      <c r="T52" s="71"/>
      <c r="AL52" s="36" t="str">
        <f t="shared" si="13"/>
        <v/>
      </c>
      <c r="AM52" s="36" t="str">
        <f t="shared" si="14"/>
        <v/>
      </c>
      <c r="AN52" s="36" t="str">
        <f t="shared" si="15"/>
        <v/>
      </c>
      <c r="AO52" s="39" t="str">
        <f t="shared" si="16"/>
        <v/>
      </c>
      <c r="AP52" s="36" t="str">
        <f t="shared" si="10"/>
        <v/>
      </c>
      <c r="AQ52" s="41">
        <f t="shared" si="9"/>
        <v>0</v>
      </c>
    </row>
    <row r="53" spans="2:43" ht="15" customHeight="1" x14ac:dyDescent="0.25">
      <c r="B53" s="21">
        <v>46</v>
      </c>
      <c r="C53" s="22"/>
      <c r="D53" s="22"/>
      <c r="E53" s="22"/>
      <c r="F53" s="23"/>
      <c r="G53" s="24"/>
      <c r="H53" s="23"/>
      <c r="I53" s="22"/>
      <c r="J53" s="23"/>
      <c r="K53" s="24"/>
      <c r="L53" s="22"/>
      <c r="M53" s="23"/>
      <c r="N53" s="24"/>
      <c r="O53" s="22"/>
      <c r="P53" s="19" t="str">
        <f t="shared" si="8"/>
        <v/>
      </c>
      <c r="Q53" s="20" t="str">
        <f t="shared" ca="1" si="11"/>
        <v/>
      </c>
      <c r="R53" s="20" t="str">
        <f t="shared" si="12"/>
        <v/>
      </c>
      <c r="S53" s="70"/>
      <c r="T53" s="71"/>
      <c r="AL53" s="36" t="str">
        <f t="shared" si="13"/>
        <v/>
      </c>
      <c r="AM53" s="36" t="str">
        <f t="shared" si="14"/>
        <v/>
      </c>
      <c r="AN53" s="36" t="str">
        <f t="shared" si="15"/>
        <v/>
      </c>
      <c r="AO53" s="39" t="str">
        <f t="shared" si="16"/>
        <v/>
      </c>
      <c r="AP53" s="36" t="str">
        <f t="shared" si="10"/>
        <v/>
      </c>
      <c r="AQ53" s="41">
        <f t="shared" si="9"/>
        <v>0</v>
      </c>
    </row>
    <row r="54" spans="2:43" ht="15" customHeight="1" x14ac:dyDescent="0.25">
      <c r="B54" s="21">
        <v>47</v>
      </c>
      <c r="C54" s="22"/>
      <c r="D54" s="22"/>
      <c r="E54" s="22"/>
      <c r="F54" s="23"/>
      <c r="G54" s="24"/>
      <c r="H54" s="23"/>
      <c r="I54" s="22"/>
      <c r="J54" s="23"/>
      <c r="K54" s="24"/>
      <c r="L54" s="22"/>
      <c r="M54" s="23"/>
      <c r="N54" s="24"/>
      <c r="O54" s="22"/>
      <c r="P54" s="19" t="str">
        <f t="shared" si="8"/>
        <v/>
      </c>
      <c r="Q54" s="20" t="str">
        <f t="shared" ca="1" si="11"/>
        <v/>
      </c>
      <c r="R54" s="20" t="str">
        <f t="shared" si="12"/>
        <v/>
      </c>
      <c r="S54" s="70"/>
      <c r="T54" s="71"/>
      <c r="AL54" s="36" t="str">
        <f t="shared" si="13"/>
        <v/>
      </c>
      <c r="AM54" s="36" t="str">
        <f t="shared" si="14"/>
        <v/>
      </c>
      <c r="AN54" s="36" t="str">
        <f t="shared" si="15"/>
        <v/>
      </c>
      <c r="AO54" s="39" t="str">
        <f t="shared" si="16"/>
        <v/>
      </c>
      <c r="AP54" s="36" t="str">
        <f t="shared" si="10"/>
        <v/>
      </c>
      <c r="AQ54" s="41">
        <f t="shared" si="9"/>
        <v>0</v>
      </c>
    </row>
    <row r="55" spans="2:43" ht="15" customHeight="1" x14ac:dyDescent="0.25">
      <c r="B55" s="21">
        <v>48</v>
      </c>
      <c r="C55" s="22"/>
      <c r="D55" s="22"/>
      <c r="E55" s="22"/>
      <c r="F55" s="23"/>
      <c r="G55" s="24"/>
      <c r="H55" s="23"/>
      <c r="I55" s="22"/>
      <c r="J55" s="23"/>
      <c r="K55" s="24"/>
      <c r="L55" s="22"/>
      <c r="M55" s="23"/>
      <c r="N55" s="24"/>
      <c r="O55" s="22"/>
      <c r="P55" s="19" t="str">
        <f t="shared" si="8"/>
        <v/>
      </c>
      <c r="Q55" s="20" t="str">
        <f t="shared" ca="1" si="11"/>
        <v/>
      </c>
      <c r="R55" s="20" t="str">
        <f t="shared" si="12"/>
        <v/>
      </c>
      <c r="S55" s="70"/>
      <c r="T55" s="71"/>
      <c r="AL55" s="36" t="str">
        <f t="shared" si="13"/>
        <v/>
      </c>
      <c r="AM55" s="36" t="str">
        <f t="shared" si="14"/>
        <v/>
      </c>
      <c r="AN55" s="36" t="str">
        <f t="shared" si="15"/>
        <v/>
      </c>
      <c r="AO55" s="39" t="str">
        <f t="shared" si="16"/>
        <v/>
      </c>
      <c r="AP55" s="36" t="str">
        <f t="shared" si="10"/>
        <v/>
      </c>
      <c r="AQ55" s="41">
        <f t="shared" si="9"/>
        <v>0</v>
      </c>
    </row>
    <row r="56" spans="2:43" ht="15" customHeight="1" x14ac:dyDescent="0.25">
      <c r="B56" s="21">
        <v>49</v>
      </c>
      <c r="C56" s="22"/>
      <c r="D56" s="22"/>
      <c r="E56" s="22"/>
      <c r="F56" s="23"/>
      <c r="G56" s="24"/>
      <c r="H56" s="23"/>
      <c r="I56" s="22"/>
      <c r="J56" s="23"/>
      <c r="K56" s="24"/>
      <c r="L56" s="22"/>
      <c r="M56" s="23"/>
      <c r="N56" s="24"/>
      <c r="O56" s="22"/>
      <c r="P56" s="19" t="str">
        <f t="shared" si="8"/>
        <v/>
      </c>
      <c r="Q56" s="20" t="str">
        <f t="shared" ca="1" si="11"/>
        <v/>
      </c>
      <c r="R56" s="20" t="str">
        <f t="shared" si="12"/>
        <v/>
      </c>
      <c r="S56" s="70"/>
      <c r="T56" s="71"/>
      <c r="AL56" s="36" t="str">
        <f t="shared" si="13"/>
        <v/>
      </c>
      <c r="AM56" s="36" t="str">
        <f t="shared" si="14"/>
        <v/>
      </c>
      <c r="AN56" s="36" t="str">
        <f t="shared" si="15"/>
        <v/>
      </c>
      <c r="AO56" s="39" t="str">
        <f t="shared" si="16"/>
        <v/>
      </c>
      <c r="AP56" s="36" t="str">
        <f t="shared" si="10"/>
        <v/>
      </c>
      <c r="AQ56" s="41">
        <f t="shared" si="9"/>
        <v>0</v>
      </c>
    </row>
    <row r="57" spans="2:43" ht="15" customHeight="1" x14ac:dyDescent="0.25">
      <c r="B57" s="21">
        <v>50</v>
      </c>
      <c r="C57" s="22"/>
      <c r="D57" s="22"/>
      <c r="E57" s="22"/>
      <c r="F57" s="23"/>
      <c r="G57" s="24"/>
      <c r="H57" s="23"/>
      <c r="I57" s="22"/>
      <c r="J57" s="23"/>
      <c r="K57" s="24"/>
      <c r="L57" s="22"/>
      <c r="M57" s="23"/>
      <c r="N57" s="24"/>
      <c r="O57" s="22"/>
      <c r="P57" s="19" t="str">
        <f t="shared" si="8"/>
        <v/>
      </c>
      <c r="Q57" s="20" t="str">
        <f t="shared" ca="1" si="11"/>
        <v/>
      </c>
      <c r="R57" s="20" t="str">
        <f t="shared" si="12"/>
        <v/>
      </c>
      <c r="S57" s="70"/>
      <c r="T57" s="71"/>
      <c r="AL57" s="36" t="str">
        <f t="shared" si="13"/>
        <v/>
      </c>
      <c r="AM57" s="36" t="str">
        <f t="shared" si="14"/>
        <v/>
      </c>
      <c r="AN57" s="36" t="str">
        <f t="shared" si="15"/>
        <v/>
      </c>
      <c r="AO57" s="39" t="str">
        <f t="shared" si="16"/>
        <v/>
      </c>
      <c r="AP57" s="36" t="str">
        <f t="shared" si="10"/>
        <v/>
      </c>
      <c r="AQ57" s="41">
        <f t="shared" si="9"/>
        <v>0</v>
      </c>
    </row>
    <row r="58" spans="2:43" ht="15" customHeight="1" x14ac:dyDescent="0.25">
      <c r="B58" s="21">
        <v>51</v>
      </c>
      <c r="C58" s="22"/>
      <c r="D58" s="22"/>
      <c r="E58" s="22"/>
      <c r="F58" s="23"/>
      <c r="G58" s="24"/>
      <c r="H58" s="23"/>
      <c r="I58" s="22"/>
      <c r="J58" s="23"/>
      <c r="K58" s="24"/>
      <c r="L58" s="22"/>
      <c r="M58" s="23"/>
      <c r="N58" s="24"/>
      <c r="O58" s="22"/>
      <c r="P58" s="19" t="str">
        <f t="shared" si="8"/>
        <v/>
      </c>
      <c r="Q58" s="20" t="str">
        <f t="shared" ca="1" si="11"/>
        <v/>
      </c>
      <c r="R58" s="20" t="str">
        <f t="shared" si="12"/>
        <v/>
      </c>
      <c r="S58" s="70"/>
      <c r="T58" s="71"/>
      <c r="AL58" s="36" t="str">
        <f t="shared" si="13"/>
        <v/>
      </c>
      <c r="AM58" s="36" t="str">
        <f t="shared" si="14"/>
        <v/>
      </c>
      <c r="AN58" s="36" t="str">
        <f t="shared" si="15"/>
        <v/>
      </c>
      <c r="AO58" s="39" t="str">
        <f t="shared" si="16"/>
        <v/>
      </c>
      <c r="AP58" s="36" t="str">
        <f t="shared" si="10"/>
        <v/>
      </c>
      <c r="AQ58" s="41">
        <f t="shared" si="9"/>
        <v>0</v>
      </c>
    </row>
    <row r="59" spans="2:43" ht="15" customHeight="1" x14ac:dyDescent="0.25">
      <c r="B59" s="21">
        <v>52</v>
      </c>
      <c r="C59" s="22"/>
      <c r="D59" s="22"/>
      <c r="E59" s="22"/>
      <c r="F59" s="23"/>
      <c r="G59" s="24"/>
      <c r="H59" s="23"/>
      <c r="I59" s="22"/>
      <c r="J59" s="23"/>
      <c r="K59" s="24"/>
      <c r="L59" s="22"/>
      <c r="M59" s="23"/>
      <c r="N59" s="24"/>
      <c r="O59" s="22"/>
      <c r="P59" s="19" t="str">
        <f t="shared" si="8"/>
        <v/>
      </c>
      <c r="Q59" s="20" t="str">
        <f t="shared" ca="1" si="11"/>
        <v/>
      </c>
      <c r="R59" s="20" t="str">
        <f t="shared" si="12"/>
        <v/>
      </c>
      <c r="S59" s="70"/>
      <c r="T59" s="71"/>
      <c r="AL59" s="36" t="str">
        <f t="shared" si="13"/>
        <v/>
      </c>
      <c r="AM59" s="36" t="str">
        <f t="shared" si="14"/>
        <v/>
      </c>
      <c r="AN59" s="36" t="str">
        <f t="shared" si="15"/>
        <v/>
      </c>
      <c r="AO59" s="39" t="str">
        <f t="shared" si="16"/>
        <v/>
      </c>
      <c r="AP59" s="36" t="str">
        <f t="shared" si="10"/>
        <v/>
      </c>
      <c r="AQ59" s="41">
        <f t="shared" si="9"/>
        <v>0</v>
      </c>
    </row>
    <row r="60" spans="2:43" ht="15" customHeight="1" x14ac:dyDescent="0.25">
      <c r="B60" s="21">
        <v>53</v>
      </c>
      <c r="C60" s="22"/>
      <c r="D60" s="22"/>
      <c r="E60" s="22"/>
      <c r="F60" s="23"/>
      <c r="G60" s="24"/>
      <c r="H60" s="23"/>
      <c r="I60" s="22"/>
      <c r="J60" s="23"/>
      <c r="K60" s="24"/>
      <c r="L60" s="22"/>
      <c r="M60" s="23"/>
      <c r="N60" s="24"/>
      <c r="O60" s="22"/>
      <c r="P60" s="19" t="str">
        <f t="shared" si="8"/>
        <v/>
      </c>
      <c r="Q60" s="20" t="str">
        <f t="shared" ca="1" si="11"/>
        <v/>
      </c>
      <c r="R60" s="20" t="str">
        <f t="shared" si="12"/>
        <v/>
      </c>
      <c r="S60" s="70"/>
      <c r="T60" s="71"/>
      <c r="AL60" s="36" t="str">
        <f t="shared" si="13"/>
        <v/>
      </c>
      <c r="AM60" s="36" t="str">
        <f t="shared" si="14"/>
        <v/>
      </c>
      <c r="AN60" s="36" t="str">
        <f t="shared" si="15"/>
        <v/>
      </c>
      <c r="AO60" s="39" t="str">
        <f t="shared" si="16"/>
        <v/>
      </c>
      <c r="AP60" s="36" t="str">
        <f t="shared" si="10"/>
        <v/>
      </c>
      <c r="AQ60" s="41">
        <f t="shared" si="9"/>
        <v>0</v>
      </c>
    </row>
    <row r="61" spans="2:43" ht="15" customHeight="1" x14ac:dyDescent="0.25">
      <c r="B61" s="21">
        <v>54</v>
      </c>
      <c r="C61" s="22"/>
      <c r="D61" s="22"/>
      <c r="E61" s="22"/>
      <c r="F61" s="23"/>
      <c r="G61" s="24"/>
      <c r="H61" s="23"/>
      <c r="I61" s="22"/>
      <c r="J61" s="23"/>
      <c r="K61" s="24"/>
      <c r="L61" s="22"/>
      <c r="M61" s="23"/>
      <c r="N61" s="24"/>
      <c r="O61" s="22"/>
      <c r="P61" s="19" t="str">
        <f t="shared" si="8"/>
        <v/>
      </c>
      <c r="Q61" s="20" t="str">
        <f t="shared" ca="1" si="11"/>
        <v/>
      </c>
      <c r="R61" s="20" t="str">
        <f t="shared" si="12"/>
        <v/>
      </c>
      <c r="S61" s="70"/>
      <c r="T61" s="71"/>
      <c r="AL61" s="36" t="str">
        <f t="shared" si="13"/>
        <v/>
      </c>
      <c r="AM61" s="36" t="str">
        <f t="shared" si="14"/>
        <v/>
      </c>
      <c r="AN61" s="36" t="str">
        <f t="shared" si="15"/>
        <v/>
      </c>
      <c r="AO61" s="39" t="str">
        <f t="shared" si="16"/>
        <v/>
      </c>
      <c r="AP61" s="36" t="str">
        <f t="shared" si="10"/>
        <v/>
      </c>
      <c r="AQ61" s="41">
        <f t="shared" si="9"/>
        <v>0</v>
      </c>
    </row>
    <row r="62" spans="2:43" ht="15" customHeight="1" x14ac:dyDescent="0.25">
      <c r="B62" s="21">
        <v>55</v>
      </c>
      <c r="C62" s="22"/>
      <c r="D62" s="22"/>
      <c r="E62" s="22"/>
      <c r="F62" s="23"/>
      <c r="G62" s="24"/>
      <c r="H62" s="23"/>
      <c r="I62" s="22"/>
      <c r="J62" s="23"/>
      <c r="K62" s="24"/>
      <c r="L62" s="22"/>
      <c r="M62" s="23"/>
      <c r="N62" s="24"/>
      <c r="O62" s="22"/>
      <c r="P62" s="19" t="str">
        <f t="shared" si="8"/>
        <v/>
      </c>
      <c r="Q62" s="20" t="str">
        <f t="shared" ca="1" si="11"/>
        <v/>
      </c>
      <c r="R62" s="20" t="str">
        <f t="shared" si="12"/>
        <v/>
      </c>
      <c r="S62" s="70"/>
      <c r="T62" s="71"/>
      <c r="AL62" s="36" t="str">
        <f t="shared" si="13"/>
        <v/>
      </c>
      <c r="AM62" s="36" t="str">
        <f t="shared" si="14"/>
        <v/>
      </c>
      <c r="AN62" s="36" t="str">
        <f t="shared" si="15"/>
        <v/>
      </c>
      <c r="AO62" s="39" t="str">
        <f t="shared" si="16"/>
        <v/>
      </c>
      <c r="AP62" s="36" t="str">
        <f t="shared" si="10"/>
        <v/>
      </c>
      <c r="AQ62" s="41">
        <f t="shared" si="9"/>
        <v>0</v>
      </c>
    </row>
    <row r="63" spans="2:43" ht="15" customHeight="1" x14ac:dyDescent="0.25">
      <c r="B63" s="21">
        <v>56</v>
      </c>
      <c r="C63" s="22"/>
      <c r="D63" s="22"/>
      <c r="E63" s="22"/>
      <c r="F63" s="23"/>
      <c r="G63" s="24"/>
      <c r="H63" s="23"/>
      <c r="I63" s="22"/>
      <c r="J63" s="23"/>
      <c r="K63" s="24"/>
      <c r="L63" s="22"/>
      <c r="M63" s="23"/>
      <c r="N63" s="24"/>
      <c r="O63" s="22"/>
      <c r="P63" s="19" t="str">
        <f t="shared" si="8"/>
        <v/>
      </c>
      <c r="Q63" s="20" t="str">
        <f t="shared" ca="1" si="11"/>
        <v/>
      </c>
      <c r="R63" s="20" t="str">
        <f t="shared" si="12"/>
        <v/>
      </c>
      <c r="S63" s="70"/>
      <c r="T63" s="71"/>
      <c r="AL63" s="36" t="str">
        <f t="shared" si="13"/>
        <v/>
      </c>
      <c r="AM63" s="36" t="str">
        <f t="shared" si="14"/>
        <v/>
      </c>
      <c r="AN63" s="36" t="str">
        <f t="shared" si="15"/>
        <v/>
      </c>
      <c r="AO63" s="39" t="str">
        <f t="shared" si="16"/>
        <v/>
      </c>
      <c r="AP63" s="36" t="str">
        <f t="shared" si="10"/>
        <v/>
      </c>
      <c r="AQ63" s="41">
        <f t="shared" si="9"/>
        <v>0</v>
      </c>
    </row>
    <row r="64" spans="2:43" ht="15" customHeight="1" x14ac:dyDescent="0.25">
      <c r="B64" s="21">
        <v>57</v>
      </c>
      <c r="C64" s="22"/>
      <c r="D64" s="22"/>
      <c r="E64" s="22"/>
      <c r="F64" s="23"/>
      <c r="G64" s="24"/>
      <c r="H64" s="23"/>
      <c r="I64" s="22"/>
      <c r="J64" s="23"/>
      <c r="K64" s="24"/>
      <c r="L64" s="22"/>
      <c r="M64" s="23"/>
      <c r="N64" s="24"/>
      <c r="O64" s="22"/>
      <c r="P64" s="19" t="str">
        <f t="shared" si="8"/>
        <v/>
      </c>
      <c r="Q64" s="20" t="str">
        <f t="shared" ca="1" si="11"/>
        <v/>
      </c>
      <c r="R64" s="20" t="str">
        <f t="shared" si="12"/>
        <v/>
      </c>
      <c r="S64" s="70"/>
      <c r="T64" s="71"/>
      <c r="AL64" s="36" t="str">
        <f t="shared" si="13"/>
        <v/>
      </c>
      <c r="AM64" s="36" t="str">
        <f t="shared" si="14"/>
        <v/>
      </c>
      <c r="AN64" s="36" t="str">
        <f t="shared" si="15"/>
        <v/>
      </c>
      <c r="AO64" s="39" t="str">
        <f t="shared" si="16"/>
        <v/>
      </c>
      <c r="AP64" s="36" t="str">
        <f t="shared" si="10"/>
        <v/>
      </c>
      <c r="AQ64" s="41">
        <f t="shared" si="9"/>
        <v>0</v>
      </c>
    </row>
    <row r="65" spans="2:43" ht="15" customHeight="1" x14ac:dyDescent="0.25">
      <c r="B65" s="21">
        <v>58</v>
      </c>
      <c r="C65" s="22"/>
      <c r="D65" s="22"/>
      <c r="E65" s="22"/>
      <c r="F65" s="23"/>
      <c r="G65" s="24"/>
      <c r="H65" s="23"/>
      <c r="I65" s="22"/>
      <c r="J65" s="23"/>
      <c r="K65" s="24"/>
      <c r="L65" s="22"/>
      <c r="M65" s="23"/>
      <c r="N65" s="24"/>
      <c r="O65" s="22"/>
      <c r="P65" s="19" t="str">
        <f t="shared" si="8"/>
        <v/>
      </c>
      <c r="Q65" s="20" t="str">
        <f t="shared" ca="1" si="11"/>
        <v/>
      </c>
      <c r="R65" s="20" t="str">
        <f t="shared" si="12"/>
        <v/>
      </c>
      <c r="S65" s="70"/>
      <c r="T65" s="71"/>
      <c r="AL65" s="36" t="str">
        <f t="shared" si="13"/>
        <v/>
      </c>
      <c r="AM65" s="36" t="str">
        <f t="shared" si="14"/>
        <v/>
      </c>
      <c r="AN65" s="36" t="str">
        <f t="shared" si="15"/>
        <v/>
      </c>
      <c r="AO65" s="39" t="str">
        <f t="shared" si="16"/>
        <v/>
      </c>
      <c r="AP65" s="36" t="str">
        <f t="shared" si="10"/>
        <v/>
      </c>
      <c r="AQ65" s="41">
        <f t="shared" si="9"/>
        <v>0</v>
      </c>
    </row>
    <row r="66" spans="2:43" ht="15" customHeight="1" x14ac:dyDescent="0.25">
      <c r="B66" s="21">
        <v>59</v>
      </c>
      <c r="C66" s="22"/>
      <c r="D66" s="22"/>
      <c r="E66" s="22"/>
      <c r="F66" s="23"/>
      <c r="G66" s="24"/>
      <c r="H66" s="23"/>
      <c r="I66" s="22"/>
      <c r="J66" s="23"/>
      <c r="K66" s="24"/>
      <c r="L66" s="22"/>
      <c r="M66" s="23"/>
      <c r="N66" s="24"/>
      <c r="O66" s="22"/>
      <c r="P66" s="19" t="str">
        <f t="shared" si="8"/>
        <v/>
      </c>
      <c r="Q66" s="20" t="str">
        <f t="shared" ca="1" si="11"/>
        <v/>
      </c>
      <c r="R66" s="20" t="str">
        <f t="shared" si="12"/>
        <v/>
      </c>
      <c r="S66" s="70"/>
      <c r="T66" s="71"/>
      <c r="AL66" s="36" t="str">
        <f t="shared" si="13"/>
        <v/>
      </c>
      <c r="AM66" s="36" t="str">
        <f t="shared" si="14"/>
        <v/>
      </c>
      <c r="AN66" s="36" t="str">
        <f t="shared" si="15"/>
        <v/>
      </c>
      <c r="AO66" s="39" t="str">
        <f t="shared" si="16"/>
        <v/>
      </c>
      <c r="AP66" s="36" t="str">
        <f t="shared" si="10"/>
        <v/>
      </c>
      <c r="AQ66" s="41">
        <f t="shared" si="9"/>
        <v>0</v>
      </c>
    </row>
    <row r="67" spans="2:43" ht="15" customHeight="1" x14ac:dyDescent="0.25">
      <c r="B67" s="21">
        <v>60</v>
      </c>
      <c r="C67" s="22"/>
      <c r="D67" s="22"/>
      <c r="E67" s="22"/>
      <c r="F67" s="23"/>
      <c r="G67" s="24"/>
      <c r="H67" s="23"/>
      <c r="I67" s="22"/>
      <c r="J67" s="23"/>
      <c r="K67" s="24"/>
      <c r="L67" s="22"/>
      <c r="M67" s="23"/>
      <c r="N67" s="24"/>
      <c r="O67" s="22"/>
      <c r="P67" s="19" t="str">
        <f t="shared" si="8"/>
        <v/>
      </c>
      <c r="Q67" s="20" t="str">
        <f t="shared" ca="1" si="11"/>
        <v/>
      </c>
      <c r="R67" s="20" t="str">
        <f t="shared" si="12"/>
        <v/>
      </c>
      <c r="S67" s="70"/>
      <c r="T67" s="71"/>
      <c r="AL67" s="36" t="str">
        <f t="shared" si="13"/>
        <v/>
      </c>
      <c r="AM67" s="36" t="str">
        <f t="shared" si="14"/>
        <v/>
      </c>
      <c r="AN67" s="36" t="str">
        <f t="shared" si="15"/>
        <v/>
      </c>
      <c r="AO67" s="39" t="str">
        <f t="shared" si="16"/>
        <v/>
      </c>
      <c r="AP67" s="36" t="str">
        <f t="shared" si="10"/>
        <v/>
      </c>
      <c r="AQ67" s="41">
        <f t="shared" si="9"/>
        <v>0</v>
      </c>
    </row>
    <row r="68" spans="2:43" ht="15" customHeight="1" x14ac:dyDescent="0.25">
      <c r="B68" s="21">
        <v>61</v>
      </c>
      <c r="C68" s="22"/>
      <c r="D68" s="22"/>
      <c r="E68" s="22"/>
      <c r="F68" s="23"/>
      <c r="G68" s="24"/>
      <c r="H68" s="23"/>
      <c r="I68" s="22"/>
      <c r="J68" s="23"/>
      <c r="K68" s="24"/>
      <c r="L68" s="22"/>
      <c r="M68" s="23"/>
      <c r="N68" s="24"/>
      <c r="O68" s="22"/>
      <c r="P68" s="19" t="str">
        <f t="shared" si="8"/>
        <v/>
      </c>
      <c r="Q68" s="20" t="str">
        <f t="shared" ca="1" si="11"/>
        <v/>
      </c>
      <c r="R68" s="20" t="str">
        <f t="shared" si="12"/>
        <v/>
      </c>
      <c r="S68" s="70"/>
      <c r="T68" s="71"/>
      <c r="AL68" s="36" t="str">
        <f t="shared" si="13"/>
        <v/>
      </c>
      <c r="AM68" s="36" t="str">
        <f t="shared" si="14"/>
        <v/>
      </c>
      <c r="AN68" s="36" t="str">
        <f t="shared" si="15"/>
        <v/>
      </c>
      <c r="AO68" s="39" t="str">
        <f t="shared" si="16"/>
        <v/>
      </c>
      <c r="AP68" s="36" t="str">
        <f t="shared" si="10"/>
        <v/>
      </c>
      <c r="AQ68" s="41">
        <f t="shared" si="9"/>
        <v>0</v>
      </c>
    </row>
    <row r="69" spans="2:43" ht="15" customHeight="1" x14ac:dyDescent="0.25">
      <c r="B69" s="21">
        <v>62</v>
      </c>
      <c r="C69" s="22"/>
      <c r="D69" s="22"/>
      <c r="E69" s="22"/>
      <c r="F69" s="23"/>
      <c r="G69" s="24"/>
      <c r="H69" s="23"/>
      <c r="I69" s="22"/>
      <c r="J69" s="23"/>
      <c r="K69" s="24"/>
      <c r="L69" s="22"/>
      <c r="M69" s="23"/>
      <c r="N69" s="24"/>
      <c r="O69" s="22"/>
      <c r="P69" s="19" t="str">
        <f t="shared" si="8"/>
        <v/>
      </c>
      <c r="Q69" s="20" t="str">
        <f t="shared" ca="1" si="11"/>
        <v/>
      </c>
      <c r="R69" s="20" t="str">
        <f t="shared" si="12"/>
        <v/>
      </c>
      <c r="S69" s="70"/>
      <c r="T69" s="71"/>
      <c r="AL69" s="36" t="str">
        <f t="shared" si="13"/>
        <v/>
      </c>
      <c r="AM69" s="36" t="str">
        <f t="shared" si="14"/>
        <v/>
      </c>
      <c r="AN69" s="36" t="str">
        <f t="shared" si="15"/>
        <v/>
      </c>
      <c r="AO69" s="39" t="str">
        <f t="shared" si="16"/>
        <v/>
      </c>
      <c r="AP69" s="36" t="str">
        <f t="shared" si="10"/>
        <v/>
      </c>
      <c r="AQ69" s="41">
        <f t="shared" si="9"/>
        <v>0</v>
      </c>
    </row>
    <row r="70" spans="2:43" ht="15" customHeight="1" x14ac:dyDescent="0.25">
      <c r="B70" s="21">
        <v>63</v>
      </c>
      <c r="C70" s="22"/>
      <c r="D70" s="22"/>
      <c r="E70" s="22"/>
      <c r="F70" s="23"/>
      <c r="G70" s="24"/>
      <c r="H70" s="23"/>
      <c r="I70" s="22"/>
      <c r="J70" s="23"/>
      <c r="K70" s="24"/>
      <c r="L70" s="22"/>
      <c r="M70" s="23"/>
      <c r="N70" s="24"/>
      <c r="O70" s="22"/>
      <c r="P70" s="19" t="str">
        <f t="shared" si="8"/>
        <v/>
      </c>
      <c r="Q70" s="20" t="str">
        <f t="shared" ca="1" si="11"/>
        <v/>
      </c>
      <c r="R70" s="20" t="str">
        <f t="shared" si="12"/>
        <v/>
      </c>
      <c r="S70" s="70"/>
      <c r="T70" s="71"/>
      <c r="AL70" s="36" t="str">
        <f t="shared" si="13"/>
        <v/>
      </c>
      <c r="AM70" s="36" t="str">
        <f t="shared" si="14"/>
        <v/>
      </c>
      <c r="AN70" s="36" t="str">
        <f t="shared" si="15"/>
        <v/>
      </c>
      <c r="AO70" s="39" t="str">
        <f t="shared" si="16"/>
        <v/>
      </c>
      <c r="AP70" s="36" t="str">
        <f t="shared" si="10"/>
        <v/>
      </c>
      <c r="AQ70" s="41">
        <f t="shared" si="9"/>
        <v>0</v>
      </c>
    </row>
    <row r="71" spans="2:43" ht="15" customHeight="1" x14ac:dyDescent="0.25">
      <c r="B71" s="21">
        <v>64</v>
      </c>
      <c r="C71" s="22"/>
      <c r="D71" s="22"/>
      <c r="E71" s="22"/>
      <c r="F71" s="23"/>
      <c r="G71" s="24"/>
      <c r="H71" s="23"/>
      <c r="I71" s="22"/>
      <c r="J71" s="23"/>
      <c r="K71" s="24"/>
      <c r="L71" s="22"/>
      <c r="M71" s="23"/>
      <c r="N71" s="24"/>
      <c r="O71" s="22"/>
      <c r="P71" s="19" t="str">
        <f t="shared" si="8"/>
        <v/>
      </c>
      <c r="Q71" s="20" t="str">
        <f t="shared" ca="1" si="11"/>
        <v/>
      </c>
      <c r="R71" s="20" t="str">
        <f t="shared" si="12"/>
        <v/>
      </c>
      <c r="S71" s="70"/>
      <c r="T71" s="71"/>
      <c r="AL71" s="36" t="str">
        <f t="shared" si="13"/>
        <v/>
      </c>
      <c r="AM71" s="36" t="str">
        <f t="shared" si="14"/>
        <v/>
      </c>
      <c r="AN71" s="36" t="str">
        <f t="shared" si="15"/>
        <v/>
      </c>
      <c r="AO71" s="39" t="str">
        <f t="shared" si="16"/>
        <v/>
      </c>
      <c r="AP71" s="36" t="str">
        <f t="shared" si="10"/>
        <v/>
      </c>
      <c r="AQ71" s="41">
        <f t="shared" si="9"/>
        <v>0</v>
      </c>
    </row>
    <row r="72" spans="2:43" ht="15" customHeight="1" x14ac:dyDescent="0.25">
      <c r="B72" s="21">
        <v>65</v>
      </c>
      <c r="C72" s="22"/>
      <c r="D72" s="22"/>
      <c r="E72" s="22"/>
      <c r="F72" s="23"/>
      <c r="G72" s="24"/>
      <c r="H72" s="23"/>
      <c r="I72" s="22"/>
      <c r="J72" s="23"/>
      <c r="K72" s="24"/>
      <c r="L72" s="22"/>
      <c r="M72" s="23"/>
      <c r="N72" s="24"/>
      <c r="O72" s="22"/>
      <c r="P72" s="19" t="str">
        <f t="shared" si="8"/>
        <v/>
      </c>
      <c r="Q72" s="20" t="str">
        <f t="shared" ref="Q72:Q96" ca="1" si="17">IF(_xlfn.DAYS(H72,TODAY())&gt;=0,_xlfn.DAYS(H72,TODAY()),"")</f>
        <v/>
      </c>
      <c r="R72" s="20" t="str">
        <f t="shared" ref="R72:R87" si="18">IF(F72="", "", IF(J72="",  "OPEN", J72-F72))</f>
        <v/>
      </c>
      <c r="S72" s="70"/>
      <c r="T72" s="71"/>
      <c r="AL72" s="36" t="str">
        <f t="shared" ref="AL72:AL96" si="19">IF(P72&gt;0,P72,"")</f>
        <v/>
      </c>
      <c r="AM72" s="36" t="str">
        <f t="shared" ref="AM72:AM96" si="20">IF(OR(P72&lt;0, P72=0),IF(P72=0,"",P72),"")</f>
        <v/>
      </c>
      <c r="AN72" s="36" t="str">
        <f t="shared" ref="AN72:AN96" si="21">IF(P72="","",IF(P72="ERROR!","",IF(P72&gt;0, 1,"")))</f>
        <v/>
      </c>
      <c r="AO72" s="39" t="str">
        <f t="shared" ref="AO72:AO96" si="22">IF(AN72=1,"",IF(P72="","",1))</f>
        <v/>
      </c>
      <c r="AP72" s="36" t="str">
        <f t="shared" si="10"/>
        <v/>
      </c>
      <c r="AQ72" s="41">
        <f t="shared" si="9"/>
        <v>0</v>
      </c>
    </row>
    <row r="73" spans="2:43" ht="15" customHeight="1" x14ac:dyDescent="0.25">
      <c r="B73" s="21">
        <v>66</v>
      </c>
      <c r="C73" s="22"/>
      <c r="D73" s="22"/>
      <c r="E73" s="22"/>
      <c r="F73" s="23"/>
      <c r="G73" s="24"/>
      <c r="H73" s="23"/>
      <c r="I73" s="22"/>
      <c r="J73" s="23"/>
      <c r="K73" s="24"/>
      <c r="L73" s="22"/>
      <c r="M73" s="23"/>
      <c r="N73" s="24"/>
      <c r="O73" s="22"/>
      <c r="P73" s="19" t="str">
        <f t="shared" ref="P73:P107" si="23">IF(AND(I73&gt;0,I73=L73+O73),IF(D73="Long Stock",K73*L73+N73*O73-G73*I73,IF(D73="Short Stock",(G73*I73)-(K73*L73+N73*O73),IF(D73="Credit",100*(G73*I73-K73*L73-N73*O73),IF(D73="Debit",100*(K73*L73+N73*O73-G73*I73),"")))),"")</f>
        <v/>
      </c>
      <c r="Q73" s="20" t="str">
        <f t="shared" ca="1" si="17"/>
        <v/>
      </c>
      <c r="R73" s="20" t="str">
        <f t="shared" si="18"/>
        <v/>
      </c>
      <c r="S73" s="70"/>
      <c r="T73" s="71"/>
      <c r="AL73" s="36" t="str">
        <f t="shared" si="19"/>
        <v/>
      </c>
      <c r="AM73" s="36" t="str">
        <f t="shared" si="20"/>
        <v/>
      </c>
      <c r="AN73" s="36" t="str">
        <f t="shared" si="21"/>
        <v/>
      </c>
      <c r="AO73" s="39" t="str">
        <f t="shared" si="22"/>
        <v/>
      </c>
      <c r="AP73" s="36" t="str">
        <f t="shared" si="10"/>
        <v/>
      </c>
      <c r="AQ73" s="41">
        <f t="shared" si="9"/>
        <v>0</v>
      </c>
    </row>
    <row r="74" spans="2:43" ht="15" customHeight="1" x14ac:dyDescent="0.25">
      <c r="B74" s="21">
        <v>67</v>
      </c>
      <c r="C74" s="22"/>
      <c r="D74" s="22"/>
      <c r="E74" s="22"/>
      <c r="F74" s="23"/>
      <c r="G74" s="24"/>
      <c r="H74" s="23"/>
      <c r="I74" s="22"/>
      <c r="J74" s="23"/>
      <c r="K74" s="24"/>
      <c r="L74" s="22"/>
      <c r="M74" s="23"/>
      <c r="N74" s="24"/>
      <c r="O74" s="22"/>
      <c r="P74" s="19" t="str">
        <f t="shared" si="23"/>
        <v/>
      </c>
      <c r="Q74" s="20" t="str">
        <f t="shared" ca="1" si="17"/>
        <v/>
      </c>
      <c r="R74" s="20" t="str">
        <f t="shared" si="18"/>
        <v/>
      </c>
      <c r="S74" s="70"/>
      <c r="T74" s="71"/>
      <c r="AL74" s="36" t="str">
        <f t="shared" si="19"/>
        <v/>
      </c>
      <c r="AM74" s="36" t="str">
        <f t="shared" si="20"/>
        <v/>
      </c>
      <c r="AN74" s="36" t="str">
        <f t="shared" si="21"/>
        <v/>
      </c>
      <c r="AO74" s="39" t="str">
        <f t="shared" si="22"/>
        <v/>
      </c>
      <c r="AP74" s="36" t="str">
        <f t="shared" si="10"/>
        <v/>
      </c>
      <c r="AQ74" s="41">
        <f t="shared" ref="AQ74:AQ107" si="24">IF(P74="", AQ73, AQ73+P74)</f>
        <v>0</v>
      </c>
    </row>
    <row r="75" spans="2:43" ht="15" customHeight="1" x14ac:dyDescent="0.25">
      <c r="B75" s="21">
        <v>68</v>
      </c>
      <c r="C75" s="22"/>
      <c r="D75" s="22"/>
      <c r="E75" s="22"/>
      <c r="F75" s="23"/>
      <c r="G75" s="24"/>
      <c r="H75" s="23"/>
      <c r="I75" s="22"/>
      <c r="J75" s="23"/>
      <c r="K75" s="24"/>
      <c r="L75" s="22"/>
      <c r="M75" s="23"/>
      <c r="N75" s="24"/>
      <c r="O75" s="22"/>
      <c r="P75" s="19" t="str">
        <f t="shared" si="23"/>
        <v/>
      </c>
      <c r="Q75" s="20" t="str">
        <f t="shared" ca="1" si="17"/>
        <v/>
      </c>
      <c r="R75" s="20" t="str">
        <f t="shared" si="18"/>
        <v/>
      </c>
      <c r="S75" s="70"/>
      <c r="T75" s="71"/>
      <c r="AL75" s="36" t="str">
        <f t="shared" si="19"/>
        <v/>
      </c>
      <c r="AM75" s="36" t="str">
        <f t="shared" si="20"/>
        <v/>
      </c>
      <c r="AN75" s="36" t="str">
        <f t="shared" si="21"/>
        <v/>
      </c>
      <c r="AO75" s="39" t="str">
        <f t="shared" si="22"/>
        <v/>
      </c>
      <c r="AP75" s="36" t="str">
        <f t="shared" si="10"/>
        <v/>
      </c>
      <c r="AQ75" s="41">
        <f t="shared" si="24"/>
        <v>0</v>
      </c>
    </row>
    <row r="76" spans="2:43" ht="15" customHeight="1" x14ac:dyDescent="0.25">
      <c r="B76" s="21">
        <v>69</v>
      </c>
      <c r="C76" s="22"/>
      <c r="D76" s="22"/>
      <c r="E76" s="22"/>
      <c r="F76" s="23"/>
      <c r="G76" s="24"/>
      <c r="H76" s="23"/>
      <c r="I76" s="22"/>
      <c r="J76" s="23"/>
      <c r="K76" s="24"/>
      <c r="L76" s="22"/>
      <c r="M76" s="23"/>
      <c r="N76" s="24"/>
      <c r="O76" s="22"/>
      <c r="P76" s="19" t="str">
        <f t="shared" si="23"/>
        <v/>
      </c>
      <c r="Q76" s="20" t="str">
        <f t="shared" ca="1" si="17"/>
        <v/>
      </c>
      <c r="R76" s="20" t="str">
        <f t="shared" si="18"/>
        <v/>
      </c>
      <c r="S76" s="70"/>
      <c r="T76" s="71"/>
      <c r="AL76" s="36" t="str">
        <f t="shared" si="19"/>
        <v/>
      </c>
      <c r="AM76" s="36" t="str">
        <f t="shared" si="20"/>
        <v/>
      </c>
      <c r="AN76" s="36" t="str">
        <f t="shared" si="21"/>
        <v/>
      </c>
      <c r="AO76" s="39" t="str">
        <f t="shared" si="22"/>
        <v/>
      </c>
      <c r="AP76" s="36" t="str">
        <f t="shared" si="10"/>
        <v/>
      </c>
      <c r="AQ76" s="41">
        <f t="shared" si="24"/>
        <v>0</v>
      </c>
    </row>
    <row r="77" spans="2:43" ht="15" customHeight="1" x14ac:dyDescent="0.25">
      <c r="B77" s="21">
        <v>70</v>
      </c>
      <c r="C77" s="22"/>
      <c r="D77" s="22"/>
      <c r="E77" s="22"/>
      <c r="F77" s="23"/>
      <c r="G77" s="24"/>
      <c r="H77" s="23"/>
      <c r="I77" s="22"/>
      <c r="J77" s="23"/>
      <c r="K77" s="24"/>
      <c r="L77" s="22"/>
      <c r="M77" s="23"/>
      <c r="N77" s="24"/>
      <c r="O77" s="22"/>
      <c r="P77" s="19" t="str">
        <f t="shared" si="23"/>
        <v/>
      </c>
      <c r="Q77" s="20" t="str">
        <f t="shared" ca="1" si="17"/>
        <v/>
      </c>
      <c r="R77" s="20" t="str">
        <f t="shared" si="18"/>
        <v/>
      </c>
      <c r="S77" s="70"/>
      <c r="T77" s="71"/>
      <c r="AL77" s="36" t="str">
        <f t="shared" si="19"/>
        <v/>
      </c>
      <c r="AM77" s="36" t="str">
        <f t="shared" si="20"/>
        <v/>
      </c>
      <c r="AN77" s="36" t="str">
        <f t="shared" si="21"/>
        <v/>
      </c>
      <c r="AO77" s="39" t="str">
        <f t="shared" si="22"/>
        <v/>
      </c>
      <c r="AP77" s="36" t="str">
        <f t="shared" si="10"/>
        <v/>
      </c>
      <c r="AQ77" s="41">
        <f t="shared" si="24"/>
        <v>0</v>
      </c>
    </row>
    <row r="78" spans="2:43" ht="15" customHeight="1" x14ac:dyDescent="0.25">
      <c r="B78" s="21">
        <v>71</v>
      </c>
      <c r="C78" s="22"/>
      <c r="D78" s="22"/>
      <c r="E78" s="22"/>
      <c r="F78" s="23"/>
      <c r="G78" s="24"/>
      <c r="H78" s="23"/>
      <c r="I78" s="22"/>
      <c r="J78" s="23"/>
      <c r="K78" s="24"/>
      <c r="L78" s="22"/>
      <c r="M78" s="23"/>
      <c r="N78" s="24"/>
      <c r="O78" s="22"/>
      <c r="P78" s="19" t="str">
        <f t="shared" si="23"/>
        <v/>
      </c>
      <c r="Q78" s="20" t="str">
        <f t="shared" ca="1" si="17"/>
        <v/>
      </c>
      <c r="R78" s="20" t="str">
        <f t="shared" si="18"/>
        <v/>
      </c>
      <c r="S78" s="70"/>
      <c r="T78" s="71"/>
      <c r="AL78" s="36" t="str">
        <f t="shared" si="19"/>
        <v/>
      </c>
      <c r="AM78" s="36" t="str">
        <f t="shared" si="20"/>
        <v/>
      </c>
      <c r="AN78" s="36" t="str">
        <f t="shared" si="21"/>
        <v/>
      </c>
      <c r="AO78" s="39" t="str">
        <f t="shared" si="22"/>
        <v/>
      </c>
      <c r="AP78" s="36" t="str">
        <f t="shared" si="10"/>
        <v/>
      </c>
      <c r="AQ78" s="41">
        <f t="shared" si="24"/>
        <v>0</v>
      </c>
    </row>
    <row r="79" spans="2:43" ht="15" customHeight="1" x14ac:dyDescent="0.25">
      <c r="B79" s="21">
        <v>72</v>
      </c>
      <c r="C79" s="22"/>
      <c r="D79" s="22"/>
      <c r="E79" s="22"/>
      <c r="F79" s="23"/>
      <c r="G79" s="24"/>
      <c r="H79" s="23"/>
      <c r="I79" s="22"/>
      <c r="J79" s="23"/>
      <c r="K79" s="24"/>
      <c r="L79" s="22"/>
      <c r="M79" s="23"/>
      <c r="N79" s="24"/>
      <c r="O79" s="22"/>
      <c r="P79" s="19" t="str">
        <f t="shared" si="23"/>
        <v/>
      </c>
      <c r="Q79" s="20" t="str">
        <f t="shared" ca="1" si="17"/>
        <v/>
      </c>
      <c r="R79" s="20" t="str">
        <f t="shared" si="18"/>
        <v/>
      </c>
      <c r="S79" s="70"/>
      <c r="T79" s="71"/>
      <c r="AL79" s="36" t="str">
        <f t="shared" si="19"/>
        <v/>
      </c>
      <c r="AM79" s="36" t="str">
        <f t="shared" si="20"/>
        <v/>
      </c>
      <c r="AN79" s="36" t="str">
        <f t="shared" si="21"/>
        <v/>
      </c>
      <c r="AO79" s="39" t="str">
        <f t="shared" si="22"/>
        <v/>
      </c>
      <c r="AP79" s="36" t="str">
        <f t="shared" si="10"/>
        <v/>
      </c>
      <c r="AQ79" s="41">
        <f t="shared" si="24"/>
        <v>0</v>
      </c>
    </row>
    <row r="80" spans="2:43" ht="15" customHeight="1" x14ac:dyDescent="0.25">
      <c r="B80" s="21">
        <v>73</v>
      </c>
      <c r="C80" s="22"/>
      <c r="D80" s="22"/>
      <c r="E80" s="22"/>
      <c r="F80" s="23"/>
      <c r="G80" s="24"/>
      <c r="H80" s="23"/>
      <c r="I80" s="22"/>
      <c r="J80" s="23"/>
      <c r="K80" s="24"/>
      <c r="L80" s="22"/>
      <c r="M80" s="23"/>
      <c r="N80" s="24"/>
      <c r="O80" s="22"/>
      <c r="P80" s="19" t="str">
        <f t="shared" si="23"/>
        <v/>
      </c>
      <c r="Q80" s="20" t="str">
        <f t="shared" ca="1" si="17"/>
        <v/>
      </c>
      <c r="R80" s="20" t="str">
        <f t="shared" si="18"/>
        <v/>
      </c>
      <c r="S80" s="70"/>
      <c r="T80" s="71"/>
      <c r="AL80" s="36" t="str">
        <f t="shared" si="19"/>
        <v/>
      </c>
      <c r="AM80" s="36" t="str">
        <f t="shared" si="20"/>
        <v/>
      </c>
      <c r="AN80" s="36" t="str">
        <f t="shared" si="21"/>
        <v/>
      </c>
      <c r="AO80" s="39" t="str">
        <f t="shared" si="22"/>
        <v/>
      </c>
      <c r="AP80" s="36" t="str">
        <f t="shared" si="10"/>
        <v/>
      </c>
      <c r="AQ80" s="41">
        <f t="shared" si="24"/>
        <v>0</v>
      </c>
    </row>
    <row r="81" spans="2:43" ht="15" customHeight="1" x14ac:dyDescent="0.25">
      <c r="B81" s="21">
        <v>74</v>
      </c>
      <c r="C81" s="22"/>
      <c r="D81" s="22"/>
      <c r="E81" s="22"/>
      <c r="F81" s="23"/>
      <c r="G81" s="24"/>
      <c r="H81" s="23"/>
      <c r="I81" s="22"/>
      <c r="J81" s="23"/>
      <c r="K81" s="24"/>
      <c r="L81" s="22"/>
      <c r="M81" s="23"/>
      <c r="N81" s="24"/>
      <c r="O81" s="22"/>
      <c r="P81" s="19" t="str">
        <f t="shared" si="23"/>
        <v/>
      </c>
      <c r="Q81" s="20" t="str">
        <f t="shared" ca="1" si="17"/>
        <v/>
      </c>
      <c r="R81" s="20" t="str">
        <f t="shared" si="18"/>
        <v/>
      </c>
      <c r="S81" s="70"/>
      <c r="T81" s="71"/>
      <c r="AL81" s="36" t="str">
        <f t="shared" si="19"/>
        <v/>
      </c>
      <c r="AM81" s="36" t="str">
        <f t="shared" si="20"/>
        <v/>
      </c>
      <c r="AN81" s="36" t="str">
        <f t="shared" si="21"/>
        <v/>
      </c>
      <c r="AO81" s="39" t="str">
        <f t="shared" si="22"/>
        <v/>
      </c>
      <c r="AP81" s="36" t="str">
        <f t="shared" si="10"/>
        <v/>
      </c>
      <c r="AQ81" s="41">
        <f t="shared" si="24"/>
        <v>0</v>
      </c>
    </row>
    <row r="82" spans="2:43" ht="15" customHeight="1" x14ac:dyDescent="0.25">
      <c r="B82" s="21">
        <v>75</v>
      </c>
      <c r="C82" s="22"/>
      <c r="D82" s="22"/>
      <c r="E82" s="22"/>
      <c r="F82" s="23"/>
      <c r="G82" s="24"/>
      <c r="H82" s="23"/>
      <c r="I82" s="22"/>
      <c r="J82" s="23"/>
      <c r="K82" s="24"/>
      <c r="L82" s="22"/>
      <c r="M82" s="23"/>
      <c r="N82" s="24"/>
      <c r="O82" s="22"/>
      <c r="P82" s="19" t="str">
        <f t="shared" si="23"/>
        <v/>
      </c>
      <c r="Q82" s="20" t="str">
        <f t="shared" ca="1" si="17"/>
        <v/>
      </c>
      <c r="R82" s="20" t="str">
        <f t="shared" si="18"/>
        <v/>
      </c>
      <c r="S82" s="70"/>
      <c r="T82" s="71"/>
      <c r="AL82" s="36" t="str">
        <f t="shared" si="19"/>
        <v/>
      </c>
      <c r="AM82" s="36" t="str">
        <f t="shared" si="20"/>
        <v/>
      </c>
      <c r="AN82" s="36" t="str">
        <f t="shared" si="21"/>
        <v/>
      </c>
      <c r="AO82" s="39" t="str">
        <f t="shared" si="22"/>
        <v/>
      </c>
      <c r="AP82" s="36" t="str">
        <f t="shared" si="10"/>
        <v/>
      </c>
      <c r="AQ82" s="41">
        <f t="shared" si="24"/>
        <v>0</v>
      </c>
    </row>
    <row r="83" spans="2:43" ht="15" customHeight="1" x14ac:dyDescent="0.25">
      <c r="B83" s="21">
        <v>76</v>
      </c>
      <c r="C83" s="22"/>
      <c r="D83" s="22"/>
      <c r="E83" s="22"/>
      <c r="F83" s="23"/>
      <c r="G83" s="24"/>
      <c r="H83" s="23"/>
      <c r="I83" s="22"/>
      <c r="J83" s="23"/>
      <c r="K83" s="24"/>
      <c r="L83" s="22"/>
      <c r="M83" s="23"/>
      <c r="N83" s="24"/>
      <c r="O83" s="22"/>
      <c r="P83" s="19" t="str">
        <f t="shared" si="23"/>
        <v/>
      </c>
      <c r="Q83" s="20" t="str">
        <f t="shared" ca="1" si="17"/>
        <v/>
      </c>
      <c r="R83" s="20" t="str">
        <f t="shared" si="18"/>
        <v/>
      </c>
      <c r="S83" s="70"/>
      <c r="T83" s="71"/>
      <c r="AL83" s="36" t="str">
        <f t="shared" si="19"/>
        <v/>
      </c>
      <c r="AM83" s="36" t="str">
        <f t="shared" si="20"/>
        <v/>
      </c>
      <c r="AN83" s="36" t="str">
        <f t="shared" si="21"/>
        <v/>
      </c>
      <c r="AO83" s="39" t="str">
        <f t="shared" si="22"/>
        <v/>
      </c>
      <c r="AP83" s="36" t="str">
        <f t="shared" si="10"/>
        <v/>
      </c>
      <c r="AQ83" s="41">
        <f t="shared" si="24"/>
        <v>0</v>
      </c>
    </row>
    <row r="84" spans="2:43" ht="15" customHeight="1" x14ac:dyDescent="0.25">
      <c r="B84" s="21">
        <v>77</v>
      </c>
      <c r="C84" s="22"/>
      <c r="D84" s="22"/>
      <c r="E84" s="22"/>
      <c r="F84" s="23"/>
      <c r="G84" s="24"/>
      <c r="H84" s="23"/>
      <c r="I84" s="22"/>
      <c r="J84" s="23"/>
      <c r="K84" s="24"/>
      <c r="L84" s="22"/>
      <c r="M84" s="23"/>
      <c r="N84" s="24"/>
      <c r="O84" s="22"/>
      <c r="P84" s="19" t="str">
        <f t="shared" si="23"/>
        <v/>
      </c>
      <c r="Q84" s="20" t="str">
        <f t="shared" ca="1" si="17"/>
        <v/>
      </c>
      <c r="R84" s="20" t="str">
        <f t="shared" si="18"/>
        <v/>
      </c>
      <c r="S84" s="70"/>
      <c r="T84" s="71"/>
      <c r="AL84" s="36" t="str">
        <f t="shared" si="19"/>
        <v/>
      </c>
      <c r="AM84" s="36" t="str">
        <f t="shared" si="20"/>
        <v/>
      </c>
      <c r="AN84" s="36" t="str">
        <f t="shared" si="21"/>
        <v/>
      </c>
      <c r="AO84" s="39" t="str">
        <f t="shared" si="22"/>
        <v/>
      </c>
      <c r="AP84" s="36" t="str">
        <f t="shared" si="10"/>
        <v/>
      </c>
      <c r="AQ84" s="41">
        <f t="shared" si="24"/>
        <v>0</v>
      </c>
    </row>
    <row r="85" spans="2:43" ht="15" customHeight="1" x14ac:dyDescent="0.25">
      <c r="B85" s="21">
        <v>78</v>
      </c>
      <c r="C85" s="22"/>
      <c r="D85" s="22"/>
      <c r="E85" s="22"/>
      <c r="F85" s="23"/>
      <c r="G85" s="24"/>
      <c r="H85" s="23"/>
      <c r="I85" s="22"/>
      <c r="J85" s="23"/>
      <c r="K85" s="24"/>
      <c r="L85" s="22"/>
      <c r="M85" s="23"/>
      <c r="N85" s="24"/>
      <c r="O85" s="22"/>
      <c r="P85" s="19" t="str">
        <f t="shared" si="23"/>
        <v/>
      </c>
      <c r="Q85" s="20" t="str">
        <f t="shared" ca="1" si="17"/>
        <v/>
      </c>
      <c r="R85" s="20" t="str">
        <f t="shared" si="18"/>
        <v/>
      </c>
      <c r="S85" s="70"/>
      <c r="T85" s="71"/>
      <c r="AL85" s="36" t="str">
        <f t="shared" si="19"/>
        <v/>
      </c>
      <c r="AM85" s="36" t="str">
        <f t="shared" si="20"/>
        <v/>
      </c>
      <c r="AN85" s="36" t="str">
        <f t="shared" si="21"/>
        <v/>
      </c>
      <c r="AO85" s="39" t="str">
        <f t="shared" si="22"/>
        <v/>
      </c>
      <c r="AP85" s="36" t="str">
        <f t="shared" si="10"/>
        <v/>
      </c>
      <c r="AQ85" s="41">
        <f t="shared" si="24"/>
        <v>0</v>
      </c>
    </row>
    <row r="86" spans="2:43" ht="15" customHeight="1" x14ac:dyDescent="0.25">
      <c r="B86" s="21">
        <v>79</v>
      </c>
      <c r="C86" s="22"/>
      <c r="D86" s="22"/>
      <c r="E86" s="22"/>
      <c r="F86" s="23"/>
      <c r="G86" s="24"/>
      <c r="H86" s="23"/>
      <c r="I86" s="22"/>
      <c r="J86" s="23"/>
      <c r="K86" s="24"/>
      <c r="L86" s="22"/>
      <c r="M86" s="23"/>
      <c r="N86" s="24"/>
      <c r="O86" s="22"/>
      <c r="P86" s="19" t="str">
        <f t="shared" si="23"/>
        <v/>
      </c>
      <c r="Q86" s="20" t="str">
        <f t="shared" ca="1" si="17"/>
        <v/>
      </c>
      <c r="R86" s="20" t="str">
        <f t="shared" si="18"/>
        <v/>
      </c>
      <c r="S86" s="70"/>
      <c r="T86" s="71"/>
      <c r="AL86" s="36" t="str">
        <f t="shared" si="19"/>
        <v/>
      </c>
      <c r="AM86" s="36" t="str">
        <f t="shared" si="20"/>
        <v/>
      </c>
      <c r="AN86" s="36" t="str">
        <f t="shared" si="21"/>
        <v/>
      </c>
      <c r="AO86" s="39" t="str">
        <f t="shared" si="22"/>
        <v/>
      </c>
      <c r="AP86" s="36" t="str">
        <f t="shared" si="10"/>
        <v/>
      </c>
      <c r="AQ86" s="41">
        <f t="shared" si="24"/>
        <v>0</v>
      </c>
    </row>
    <row r="87" spans="2:43" ht="15" customHeight="1" x14ac:dyDescent="0.25">
      <c r="B87" s="21">
        <v>80</v>
      </c>
      <c r="C87" s="22"/>
      <c r="D87" s="22"/>
      <c r="E87" s="22"/>
      <c r="F87" s="23"/>
      <c r="G87" s="24"/>
      <c r="H87" s="23"/>
      <c r="I87" s="22"/>
      <c r="J87" s="23"/>
      <c r="K87" s="24"/>
      <c r="L87" s="22"/>
      <c r="M87" s="23"/>
      <c r="N87" s="24"/>
      <c r="O87" s="22"/>
      <c r="P87" s="19" t="str">
        <f t="shared" si="23"/>
        <v/>
      </c>
      <c r="Q87" s="20" t="str">
        <f t="shared" ca="1" si="17"/>
        <v/>
      </c>
      <c r="R87" s="20" t="str">
        <f t="shared" si="18"/>
        <v/>
      </c>
      <c r="S87" s="70"/>
      <c r="T87" s="71"/>
      <c r="AL87" s="36" t="str">
        <f t="shared" si="19"/>
        <v/>
      </c>
      <c r="AM87" s="36" t="str">
        <f t="shared" si="20"/>
        <v/>
      </c>
      <c r="AN87" s="36" t="str">
        <f t="shared" si="21"/>
        <v/>
      </c>
      <c r="AO87" s="39" t="str">
        <f t="shared" si="22"/>
        <v/>
      </c>
      <c r="AP87" s="36" t="str">
        <f t="shared" si="10"/>
        <v/>
      </c>
      <c r="AQ87" s="41">
        <f t="shared" si="24"/>
        <v>0</v>
      </c>
    </row>
    <row r="88" spans="2:43" ht="15" customHeight="1" x14ac:dyDescent="0.25">
      <c r="B88" s="21">
        <v>81</v>
      </c>
      <c r="C88" s="22"/>
      <c r="D88" s="22"/>
      <c r="E88" s="22"/>
      <c r="F88" s="23"/>
      <c r="G88" s="24"/>
      <c r="H88" s="23"/>
      <c r="I88" s="22"/>
      <c r="J88" s="23"/>
      <c r="K88" s="24"/>
      <c r="L88" s="22"/>
      <c r="M88" s="23"/>
      <c r="N88" s="24"/>
      <c r="O88" s="22"/>
      <c r="P88" s="19" t="str">
        <f t="shared" si="23"/>
        <v/>
      </c>
      <c r="Q88" s="20" t="str">
        <f t="shared" ca="1" si="17"/>
        <v/>
      </c>
      <c r="R88" s="20" t="str">
        <f t="shared" ref="R88:R99" si="25">IF(F88="", "", IF(J88="",  "OPEN", J88-F88))</f>
        <v/>
      </c>
      <c r="S88" s="70"/>
      <c r="T88" s="71"/>
      <c r="AL88" s="36" t="str">
        <f t="shared" si="19"/>
        <v/>
      </c>
      <c r="AM88" s="36" t="str">
        <f t="shared" si="20"/>
        <v/>
      </c>
      <c r="AN88" s="36" t="str">
        <f t="shared" si="21"/>
        <v/>
      </c>
      <c r="AO88" s="39" t="str">
        <f t="shared" si="22"/>
        <v/>
      </c>
      <c r="AP88" s="36" t="str">
        <f t="shared" si="10"/>
        <v/>
      </c>
      <c r="AQ88" s="41">
        <f t="shared" si="24"/>
        <v>0</v>
      </c>
    </row>
    <row r="89" spans="2:43" ht="15" customHeight="1" x14ac:dyDescent="0.25">
      <c r="B89" s="21">
        <v>82</v>
      </c>
      <c r="C89" s="22"/>
      <c r="D89" s="22"/>
      <c r="E89" s="22"/>
      <c r="F89" s="23"/>
      <c r="G89" s="24"/>
      <c r="H89" s="23"/>
      <c r="I89" s="22"/>
      <c r="J89" s="23"/>
      <c r="K89" s="24"/>
      <c r="L89" s="22"/>
      <c r="M89" s="23"/>
      <c r="N89" s="24"/>
      <c r="O89" s="22"/>
      <c r="P89" s="19" t="str">
        <f t="shared" si="23"/>
        <v/>
      </c>
      <c r="Q89" s="20" t="str">
        <f t="shared" ca="1" si="17"/>
        <v/>
      </c>
      <c r="R89" s="20" t="str">
        <f t="shared" si="25"/>
        <v/>
      </c>
      <c r="S89" s="70"/>
      <c r="T89" s="71"/>
      <c r="AL89" s="36" t="str">
        <f t="shared" si="19"/>
        <v/>
      </c>
      <c r="AM89" s="36" t="str">
        <f t="shared" si="20"/>
        <v/>
      </c>
      <c r="AN89" s="36" t="str">
        <f t="shared" si="21"/>
        <v/>
      </c>
      <c r="AO89" s="39" t="str">
        <f t="shared" si="22"/>
        <v/>
      </c>
      <c r="AP89" s="36" t="str">
        <f t="shared" si="10"/>
        <v/>
      </c>
      <c r="AQ89" s="41">
        <f t="shared" si="24"/>
        <v>0</v>
      </c>
    </row>
    <row r="90" spans="2:43" ht="15" customHeight="1" x14ac:dyDescent="0.25">
      <c r="B90" s="21">
        <v>83</v>
      </c>
      <c r="C90" s="22"/>
      <c r="D90" s="22"/>
      <c r="E90" s="22"/>
      <c r="F90" s="23"/>
      <c r="G90" s="24"/>
      <c r="H90" s="23"/>
      <c r="I90" s="22"/>
      <c r="J90" s="23"/>
      <c r="K90" s="24"/>
      <c r="L90" s="22"/>
      <c r="M90" s="23"/>
      <c r="N90" s="24"/>
      <c r="O90" s="22"/>
      <c r="P90" s="19" t="str">
        <f t="shared" si="23"/>
        <v/>
      </c>
      <c r="Q90" s="20" t="str">
        <f t="shared" ca="1" si="17"/>
        <v/>
      </c>
      <c r="R90" s="20" t="str">
        <f t="shared" si="25"/>
        <v/>
      </c>
      <c r="S90" s="70"/>
      <c r="T90" s="71"/>
      <c r="AL90" s="36" t="str">
        <f t="shared" si="19"/>
        <v/>
      </c>
      <c r="AM90" s="36" t="str">
        <f t="shared" si="20"/>
        <v/>
      </c>
      <c r="AN90" s="36" t="str">
        <f t="shared" si="21"/>
        <v/>
      </c>
      <c r="AO90" s="39" t="str">
        <f t="shared" si="22"/>
        <v/>
      </c>
      <c r="AP90" s="36" t="str">
        <f t="shared" si="10"/>
        <v/>
      </c>
      <c r="AQ90" s="41">
        <f t="shared" si="24"/>
        <v>0</v>
      </c>
    </row>
    <row r="91" spans="2:43" ht="15" customHeight="1" x14ac:dyDescent="0.25">
      <c r="B91" s="21">
        <v>84</v>
      </c>
      <c r="C91" s="22"/>
      <c r="D91" s="22"/>
      <c r="E91" s="22"/>
      <c r="F91" s="23"/>
      <c r="G91" s="24"/>
      <c r="H91" s="23"/>
      <c r="I91" s="22"/>
      <c r="J91" s="23"/>
      <c r="K91" s="24"/>
      <c r="L91" s="22"/>
      <c r="M91" s="23"/>
      <c r="N91" s="24"/>
      <c r="O91" s="22"/>
      <c r="P91" s="19" t="str">
        <f t="shared" si="23"/>
        <v/>
      </c>
      <c r="Q91" s="20" t="str">
        <f t="shared" ca="1" si="17"/>
        <v/>
      </c>
      <c r="R91" s="20" t="str">
        <f t="shared" si="25"/>
        <v/>
      </c>
      <c r="S91" s="70"/>
      <c r="T91" s="71"/>
      <c r="AL91" s="36" t="str">
        <f t="shared" si="19"/>
        <v/>
      </c>
      <c r="AM91" s="36" t="str">
        <f t="shared" si="20"/>
        <v/>
      </c>
      <c r="AN91" s="36" t="str">
        <f t="shared" si="21"/>
        <v/>
      </c>
      <c r="AO91" s="39" t="str">
        <f t="shared" si="22"/>
        <v/>
      </c>
      <c r="AP91" s="36" t="str">
        <f t="shared" si="10"/>
        <v/>
      </c>
      <c r="AQ91" s="41">
        <f t="shared" si="24"/>
        <v>0</v>
      </c>
    </row>
    <row r="92" spans="2:43" ht="15" customHeight="1" x14ac:dyDescent="0.25">
      <c r="B92" s="21">
        <v>85</v>
      </c>
      <c r="C92" s="22"/>
      <c r="D92" s="22"/>
      <c r="E92" s="22"/>
      <c r="F92" s="23"/>
      <c r="G92" s="24"/>
      <c r="H92" s="23"/>
      <c r="I92" s="22"/>
      <c r="J92" s="23"/>
      <c r="K92" s="24"/>
      <c r="L92" s="22"/>
      <c r="M92" s="23"/>
      <c r="N92" s="24"/>
      <c r="O92" s="22"/>
      <c r="P92" s="19" t="str">
        <f t="shared" si="23"/>
        <v/>
      </c>
      <c r="Q92" s="20" t="str">
        <f t="shared" ca="1" si="17"/>
        <v/>
      </c>
      <c r="R92" s="20" t="str">
        <f t="shared" si="25"/>
        <v/>
      </c>
      <c r="S92" s="70"/>
      <c r="T92" s="71"/>
      <c r="AL92" s="36" t="str">
        <f t="shared" si="19"/>
        <v/>
      </c>
      <c r="AM92" s="36" t="str">
        <f t="shared" si="20"/>
        <v/>
      </c>
      <c r="AN92" s="36" t="str">
        <f t="shared" si="21"/>
        <v/>
      </c>
      <c r="AO92" s="39" t="str">
        <f t="shared" si="22"/>
        <v/>
      </c>
      <c r="AP92" s="36" t="str">
        <f t="shared" si="10"/>
        <v/>
      </c>
      <c r="AQ92" s="41">
        <f t="shared" si="24"/>
        <v>0</v>
      </c>
    </row>
    <row r="93" spans="2:43" ht="15" customHeight="1" x14ac:dyDescent="0.25">
      <c r="B93" s="21">
        <v>86</v>
      </c>
      <c r="C93" s="22"/>
      <c r="D93" s="22"/>
      <c r="E93" s="22"/>
      <c r="F93" s="23"/>
      <c r="G93" s="24"/>
      <c r="H93" s="23"/>
      <c r="I93" s="22"/>
      <c r="J93" s="23"/>
      <c r="K93" s="24"/>
      <c r="L93" s="22"/>
      <c r="M93" s="23"/>
      <c r="N93" s="24"/>
      <c r="O93" s="22"/>
      <c r="P93" s="19" t="str">
        <f t="shared" si="23"/>
        <v/>
      </c>
      <c r="Q93" s="20" t="str">
        <f t="shared" ca="1" si="17"/>
        <v/>
      </c>
      <c r="R93" s="20" t="str">
        <f t="shared" si="25"/>
        <v/>
      </c>
      <c r="S93" s="70"/>
      <c r="T93" s="71"/>
      <c r="AL93" s="36" t="str">
        <f t="shared" si="19"/>
        <v/>
      </c>
      <c r="AM93" s="36" t="str">
        <f t="shared" si="20"/>
        <v/>
      </c>
      <c r="AN93" s="36" t="str">
        <f t="shared" si="21"/>
        <v/>
      </c>
      <c r="AO93" s="39" t="str">
        <f t="shared" si="22"/>
        <v/>
      </c>
      <c r="AP93" s="36" t="str">
        <f t="shared" si="10"/>
        <v/>
      </c>
      <c r="AQ93" s="41">
        <f t="shared" si="24"/>
        <v>0</v>
      </c>
    </row>
    <row r="94" spans="2:43" ht="15" customHeight="1" x14ac:dyDescent="0.25">
      <c r="B94" s="21">
        <v>87</v>
      </c>
      <c r="C94" s="22"/>
      <c r="D94" s="22"/>
      <c r="E94" s="22"/>
      <c r="F94" s="23"/>
      <c r="G94" s="24"/>
      <c r="H94" s="23"/>
      <c r="I94" s="22"/>
      <c r="J94" s="23"/>
      <c r="K94" s="24"/>
      <c r="L94" s="22"/>
      <c r="M94" s="23"/>
      <c r="N94" s="24"/>
      <c r="O94" s="22"/>
      <c r="P94" s="19" t="str">
        <f t="shared" si="23"/>
        <v/>
      </c>
      <c r="Q94" s="20" t="str">
        <f t="shared" ca="1" si="17"/>
        <v/>
      </c>
      <c r="R94" s="20" t="str">
        <f t="shared" si="25"/>
        <v/>
      </c>
      <c r="S94" s="70"/>
      <c r="T94" s="71"/>
      <c r="AL94" s="36" t="str">
        <f t="shared" si="19"/>
        <v/>
      </c>
      <c r="AM94" s="36" t="str">
        <f t="shared" si="20"/>
        <v/>
      </c>
      <c r="AN94" s="36" t="str">
        <f t="shared" si="21"/>
        <v/>
      </c>
      <c r="AO94" s="39" t="str">
        <f t="shared" si="22"/>
        <v/>
      </c>
      <c r="AP94" s="36" t="str">
        <f t="shared" si="10"/>
        <v/>
      </c>
      <c r="AQ94" s="41">
        <f t="shared" si="24"/>
        <v>0</v>
      </c>
    </row>
    <row r="95" spans="2:43" ht="15" customHeight="1" x14ac:dyDescent="0.25">
      <c r="B95" s="21">
        <v>88</v>
      </c>
      <c r="C95" s="22"/>
      <c r="D95" s="22"/>
      <c r="E95" s="22"/>
      <c r="F95" s="23"/>
      <c r="G95" s="24"/>
      <c r="H95" s="23"/>
      <c r="I95" s="22"/>
      <c r="J95" s="23"/>
      <c r="K95" s="24"/>
      <c r="L95" s="22"/>
      <c r="M95" s="23"/>
      <c r="N95" s="24"/>
      <c r="O95" s="22"/>
      <c r="P95" s="19" t="str">
        <f t="shared" si="23"/>
        <v/>
      </c>
      <c r="Q95" s="20" t="str">
        <f t="shared" ca="1" si="17"/>
        <v/>
      </c>
      <c r="R95" s="20" t="str">
        <f t="shared" si="25"/>
        <v/>
      </c>
      <c r="S95" s="70"/>
      <c r="T95" s="71"/>
      <c r="AL95" s="36" t="str">
        <f t="shared" si="19"/>
        <v/>
      </c>
      <c r="AM95" s="36" t="str">
        <f t="shared" si="20"/>
        <v/>
      </c>
      <c r="AN95" s="36" t="str">
        <f t="shared" si="21"/>
        <v/>
      </c>
      <c r="AO95" s="39" t="str">
        <f t="shared" si="22"/>
        <v/>
      </c>
      <c r="AP95" s="36" t="str">
        <f t="shared" si="10"/>
        <v/>
      </c>
      <c r="AQ95" s="41">
        <f t="shared" si="24"/>
        <v>0</v>
      </c>
    </row>
    <row r="96" spans="2:43" ht="15" customHeight="1" x14ac:dyDescent="0.25">
      <c r="B96" s="21">
        <v>89</v>
      </c>
      <c r="C96" s="22"/>
      <c r="D96" s="22"/>
      <c r="E96" s="22"/>
      <c r="F96" s="23"/>
      <c r="G96" s="24"/>
      <c r="H96" s="23"/>
      <c r="I96" s="22"/>
      <c r="J96" s="23"/>
      <c r="K96" s="24"/>
      <c r="L96" s="22"/>
      <c r="M96" s="23"/>
      <c r="N96" s="24"/>
      <c r="O96" s="22"/>
      <c r="P96" s="19" t="str">
        <f t="shared" si="23"/>
        <v/>
      </c>
      <c r="Q96" s="20" t="str">
        <f t="shared" ca="1" si="17"/>
        <v/>
      </c>
      <c r="R96" s="20" t="str">
        <f t="shared" si="25"/>
        <v/>
      </c>
      <c r="S96" s="70"/>
      <c r="T96" s="71"/>
      <c r="AL96" s="36" t="str">
        <f t="shared" si="19"/>
        <v/>
      </c>
      <c r="AM96" s="36" t="str">
        <f t="shared" si="20"/>
        <v/>
      </c>
      <c r="AN96" s="36" t="str">
        <f t="shared" si="21"/>
        <v/>
      </c>
      <c r="AO96" s="39" t="str">
        <f t="shared" si="22"/>
        <v/>
      </c>
      <c r="AP96" s="36" t="str">
        <f t="shared" si="10"/>
        <v/>
      </c>
      <c r="AQ96" s="41">
        <f t="shared" si="24"/>
        <v>0</v>
      </c>
    </row>
    <row r="97" spans="2:43" ht="15" customHeight="1" x14ac:dyDescent="0.25">
      <c r="B97" s="21">
        <v>90</v>
      </c>
      <c r="C97" s="22"/>
      <c r="D97" s="22"/>
      <c r="E97" s="22"/>
      <c r="F97" s="23"/>
      <c r="G97" s="24"/>
      <c r="H97" s="23"/>
      <c r="I97" s="22"/>
      <c r="J97" s="23"/>
      <c r="K97" s="24"/>
      <c r="L97" s="22"/>
      <c r="M97" s="23"/>
      <c r="N97" s="24"/>
      <c r="O97" s="22"/>
      <c r="P97" s="19" t="str">
        <f t="shared" si="23"/>
        <v/>
      </c>
      <c r="Q97" s="20" t="str">
        <f t="shared" ref="Q97:Q107" ca="1" si="26">IF(_xlfn.DAYS(H97,TODAY())&gt;=0,_xlfn.DAYS(H97,TODAY()),"")</f>
        <v/>
      </c>
      <c r="R97" s="20" t="str">
        <f t="shared" si="25"/>
        <v/>
      </c>
      <c r="S97" s="70"/>
      <c r="T97" s="71"/>
      <c r="AL97" s="36" t="str">
        <f t="shared" ref="AL97:AL107" si="27">IF(P97&gt;0,P97,"")</f>
        <v/>
      </c>
      <c r="AM97" s="36" t="str">
        <f t="shared" ref="AM97:AM107" si="28">IF(OR(P97&lt;0, P97=0),IF(P97=0,"",P97),"")</f>
        <v/>
      </c>
      <c r="AN97" s="36" t="str">
        <f t="shared" ref="AN97:AN107" si="29">IF(P97="","",IF(P97="ERROR!","",IF(P97&gt;0, 1,"")))</f>
        <v/>
      </c>
      <c r="AO97" s="39" t="str">
        <f t="shared" ref="AO97:AO107" si="30">IF(AN97=1,"",IF(P97="","",1))</f>
        <v/>
      </c>
      <c r="AP97" s="36" t="str">
        <f t="shared" ref="AP97:AP107" si="31">IF(F97="", "", IF(J97="",  "", J97-F97))</f>
        <v/>
      </c>
      <c r="AQ97" s="41">
        <f t="shared" si="24"/>
        <v>0</v>
      </c>
    </row>
    <row r="98" spans="2:43" ht="15" customHeight="1" x14ac:dyDescent="0.25">
      <c r="B98" s="21">
        <v>91</v>
      </c>
      <c r="C98" s="22"/>
      <c r="D98" s="22"/>
      <c r="E98" s="22"/>
      <c r="F98" s="23"/>
      <c r="G98" s="24"/>
      <c r="H98" s="23"/>
      <c r="I98" s="22"/>
      <c r="J98" s="23"/>
      <c r="K98" s="24"/>
      <c r="L98" s="22"/>
      <c r="M98" s="23"/>
      <c r="N98" s="24"/>
      <c r="O98" s="22"/>
      <c r="P98" s="19" t="str">
        <f t="shared" si="23"/>
        <v/>
      </c>
      <c r="Q98" s="20" t="str">
        <f t="shared" ca="1" si="26"/>
        <v/>
      </c>
      <c r="R98" s="20" t="str">
        <f t="shared" si="25"/>
        <v/>
      </c>
      <c r="S98" s="70"/>
      <c r="T98" s="71"/>
      <c r="AL98" s="36" t="str">
        <f t="shared" si="27"/>
        <v/>
      </c>
      <c r="AM98" s="36" t="str">
        <f t="shared" si="28"/>
        <v/>
      </c>
      <c r="AN98" s="36" t="str">
        <f t="shared" si="29"/>
        <v/>
      </c>
      <c r="AO98" s="39" t="str">
        <f t="shared" si="30"/>
        <v/>
      </c>
      <c r="AP98" s="36" t="str">
        <f t="shared" si="31"/>
        <v/>
      </c>
      <c r="AQ98" s="41">
        <f t="shared" si="24"/>
        <v>0</v>
      </c>
    </row>
    <row r="99" spans="2:43" ht="15" customHeight="1" x14ac:dyDescent="0.25">
      <c r="B99" s="21">
        <v>92</v>
      </c>
      <c r="C99" s="22"/>
      <c r="D99" s="22"/>
      <c r="E99" s="22"/>
      <c r="F99" s="23"/>
      <c r="G99" s="24"/>
      <c r="H99" s="23"/>
      <c r="I99" s="22"/>
      <c r="J99" s="23"/>
      <c r="K99" s="24"/>
      <c r="L99" s="22"/>
      <c r="M99" s="23"/>
      <c r="N99" s="24"/>
      <c r="O99" s="22"/>
      <c r="P99" s="19" t="str">
        <f t="shared" si="23"/>
        <v/>
      </c>
      <c r="Q99" s="20" t="str">
        <f t="shared" ca="1" si="26"/>
        <v/>
      </c>
      <c r="R99" s="20" t="str">
        <f t="shared" si="25"/>
        <v/>
      </c>
      <c r="S99" s="70"/>
      <c r="T99" s="71"/>
      <c r="AL99" s="36" t="str">
        <f t="shared" si="27"/>
        <v/>
      </c>
      <c r="AM99" s="36" t="str">
        <f t="shared" si="28"/>
        <v/>
      </c>
      <c r="AN99" s="36" t="str">
        <f t="shared" si="29"/>
        <v/>
      </c>
      <c r="AO99" s="39" t="str">
        <f t="shared" si="30"/>
        <v/>
      </c>
      <c r="AP99" s="36" t="str">
        <f t="shared" si="31"/>
        <v/>
      </c>
      <c r="AQ99" s="41">
        <f t="shared" si="24"/>
        <v>0</v>
      </c>
    </row>
    <row r="100" spans="2:43" ht="15" customHeight="1" x14ac:dyDescent="0.25">
      <c r="B100" s="21">
        <v>93</v>
      </c>
      <c r="C100" s="22"/>
      <c r="D100" s="22"/>
      <c r="E100" s="22"/>
      <c r="F100" s="23"/>
      <c r="G100" s="24"/>
      <c r="H100" s="23"/>
      <c r="I100" s="22"/>
      <c r="J100" s="23"/>
      <c r="K100" s="24"/>
      <c r="L100" s="22"/>
      <c r="M100" s="23"/>
      <c r="N100" s="24"/>
      <c r="O100" s="22"/>
      <c r="P100" s="19" t="str">
        <f t="shared" si="23"/>
        <v/>
      </c>
      <c r="Q100" s="20" t="str">
        <f t="shared" ca="1" si="26"/>
        <v/>
      </c>
      <c r="R100" s="20" t="str">
        <f t="shared" ref="R100:R107" si="32">IF(F100="", "", IF(J100="",  "OPEN", J100-F100))</f>
        <v/>
      </c>
      <c r="S100" s="70"/>
      <c r="T100" s="71"/>
      <c r="AL100" s="36" t="str">
        <f t="shared" si="27"/>
        <v/>
      </c>
      <c r="AM100" s="36" t="str">
        <f t="shared" si="28"/>
        <v/>
      </c>
      <c r="AN100" s="36" t="str">
        <f t="shared" si="29"/>
        <v/>
      </c>
      <c r="AO100" s="39" t="str">
        <f t="shared" si="30"/>
        <v/>
      </c>
      <c r="AP100" s="36" t="str">
        <f t="shared" si="31"/>
        <v/>
      </c>
      <c r="AQ100" s="41">
        <f t="shared" si="24"/>
        <v>0</v>
      </c>
    </row>
    <row r="101" spans="2:43" ht="15" customHeight="1" x14ac:dyDescent="0.25">
      <c r="B101" s="21">
        <v>94</v>
      </c>
      <c r="C101" s="22"/>
      <c r="D101" s="22"/>
      <c r="E101" s="22"/>
      <c r="F101" s="23"/>
      <c r="G101" s="24"/>
      <c r="H101" s="23"/>
      <c r="I101" s="22"/>
      <c r="J101" s="23"/>
      <c r="K101" s="24"/>
      <c r="L101" s="22"/>
      <c r="M101" s="23"/>
      <c r="N101" s="24"/>
      <c r="O101" s="22"/>
      <c r="P101" s="19" t="str">
        <f t="shared" si="23"/>
        <v/>
      </c>
      <c r="Q101" s="20" t="str">
        <f t="shared" ca="1" si="26"/>
        <v/>
      </c>
      <c r="R101" s="20" t="str">
        <f t="shared" si="32"/>
        <v/>
      </c>
      <c r="S101" s="70"/>
      <c r="T101" s="71"/>
      <c r="AL101" s="36" t="str">
        <f t="shared" si="27"/>
        <v/>
      </c>
      <c r="AM101" s="36" t="str">
        <f t="shared" si="28"/>
        <v/>
      </c>
      <c r="AN101" s="36" t="str">
        <f t="shared" si="29"/>
        <v/>
      </c>
      <c r="AO101" s="39" t="str">
        <f t="shared" si="30"/>
        <v/>
      </c>
      <c r="AP101" s="36" t="str">
        <f t="shared" si="31"/>
        <v/>
      </c>
      <c r="AQ101" s="41">
        <f t="shared" si="24"/>
        <v>0</v>
      </c>
    </row>
    <row r="102" spans="2:43" ht="15" customHeight="1" x14ac:dyDescent="0.25">
      <c r="B102" s="21">
        <v>95</v>
      </c>
      <c r="C102" s="22"/>
      <c r="D102" s="22"/>
      <c r="E102" s="22"/>
      <c r="F102" s="23"/>
      <c r="G102" s="24"/>
      <c r="H102" s="23"/>
      <c r="I102" s="22"/>
      <c r="J102" s="23"/>
      <c r="K102" s="24"/>
      <c r="L102" s="22"/>
      <c r="M102" s="23"/>
      <c r="N102" s="24"/>
      <c r="O102" s="22"/>
      <c r="P102" s="19" t="str">
        <f t="shared" si="23"/>
        <v/>
      </c>
      <c r="Q102" s="20" t="str">
        <f t="shared" ca="1" si="26"/>
        <v/>
      </c>
      <c r="R102" s="20" t="str">
        <f t="shared" si="32"/>
        <v/>
      </c>
      <c r="S102" s="70"/>
      <c r="T102" s="71"/>
      <c r="AL102" s="36" t="str">
        <f t="shared" si="27"/>
        <v/>
      </c>
      <c r="AM102" s="36" t="str">
        <f t="shared" si="28"/>
        <v/>
      </c>
      <c r="AN102" s="36" t="str">
        <f t="shared" si="29"/>
        <v/>
      </c>
      <c r="AO102" s="39" t="str">
        <f t="shared" si="30"/>
        <v/>
      </c>
      <c r="AP102" s="36" t="str">
        <f t="shared" si="31"/>
        <v/>
      </c>
      <c r="AQ102" s="41">
        <f t="shared" si="24"/>
        <v>0</v>
      </c>
    </row>
    <row r="103" spans="2:43" ht="15" customHeight="1" x14ac:dyDescent="0.25">
      <c r="B103" s="21">
        <v>96</v>
      </c>
      <c r="C103" s="22"/>
      <c r="D103" s="22"/>
      <c r="E103" s="22"/>
      <c r="F103" s="23"/>
      <c r="G103" s="24"/>
      <c r="H103" s="23"/>
      <c r="I103" s="22"/>
      <c r="J103" s="23"/>
      <c r="K103" s="24"/>
      <c r="L103" s="22"/>
      <c r="M103" s="23"/>
      <c r="N103" s="24"/>
      <c r="O103" s="22"/>
      <c r="P103" s="19" t="str">
        <f t="shared" si="23"/>
        <v/>
      </c>
      <c r="Q103" s="20" t="str">
        <f t="shared" ca="1" si="26"/>
        <v/>
      </c>
      <c r="R103" s="20" t="str">
        <f t="shared" si="32"/>
        <v/>
      </c>
      <c r="S103" s="70"/>
      <c r="T103" s="71"/>
      <c r="AL103" s="36" t="str">
        <f t="shared" si="27"/>
        <v/>
      </c>
      <c r="AM103" s="36" t="str">
        <f t="shared" si="28"/>
        <v/>
      </c>
      <c r="AN103" s="36" t="str">
        <f t="shared" si="29"/>
        <v/>
      </c>
      <c r="AO103" s="39" t="str">
        <f t="shared" si="30"/>
        <v/>
      </c>
      <c r="AP103" s="36" t="str">
        <f t="shared" si="31"/>
        <v/>
      </c>
      <c r="AQ103" s="41">
        <f t="shared" si="24"/>
        <v>0</v>
      </c>
    </row>
    <row r="104" spans="2:43" ht="15" customHeight="1" x14ac:dyDescent="0.25">
      <c r="B104" s="21">
        <v>97</v>
      </c>
      <c r="C104" s="22"/>
      <c r="D104" s="22"/>
      <c r="E104" s="22"/>
      <c r="F104" s="23"/>
      <c r="G104" s="24"/>
      <c r="H104" s="23"/>
      <c r="I104" s="22"/>
      <c r="J104" s="23"/>
      <c r="K104" s="24"/>
      <c r="L104" s="22"/>
      <c r="M104" s="23"/>
      <c r="N104" s="24"/>
      <c r="O104" s="22"/>
      <c r="P104" s="19" t="str">
        <f t="shared" si="23"/>
        <v/>
      </c>
      <c r="Q104" s="20" t="str">
        <f t="shared" ca="1" si="26"/>
        <v/>
      </c>
      <c r="R104" s="20" t="str">
        <f t="shared" si="32"/>
        <v/>
      </c>
      <c r="S104" s="70"/>
      <c r="T104" s="71"/>
      <c r="AL104" s="36" t="str">
        <f t="shared" si="27"/>
        <v/>
      </c>
      <c r="AM104" s="36" t="str">
        <f t="shared" si="28"/>
        <v/>
      </c>
      <c r="AN104" s="36" t="str">
        <f t="shared" si="29"/>
        <v/>
      </c>
      <c r="AO104" s="39" t="str">
        <f t="shared" si="30"/>
        <v/>
      </c>
      <c r="AP104" s="36" t="str">
        <f t="shared" si="31"/>
        <v/>
      </c>
      <c r="AQ104" s="41">
        <f t="shared" si="24"/>
        <v>0</v>
      </c>
    </row>
    <row r="105" spans="2:43" ht="15" customHeight="1" x14ac:dyDescent="0.25">
      <c r="B105" s="21">
        <v>98</v>
      </c>
      <c r="C105" s="22"/>
      <c r="D105" s="22"/>
      <c r="E105" s="22"/>
      <c r="F105" s="23"/>
      <c r="G105" s="24"/>
      <c r="H105" s="23"/>
      <c r="I105" s="22"/>
      <c r="J105" s="23"/>
      <c r="K105" s="24"/>
      <c r="L105" s="22"/>
      <c r="M105" s="23"/>
      <c r="N105" s="24"/>
      <c r="O105" s="22"/>
      <c r="P105" s="19" t="str">
        <f t="shared" si="23"/>
        <v/>
      </c>
      <c r="Q105" s="20" t="str">
        <f t="shared" ca="1" si="26"/>
        <v/>
      </c>
      <c r="R105" s="20" t="str">
        <f t="shared" si="32"/>
        <v/>
      </c>
      <c r="S105" s="70"/>
      <c r="T105" s="71"/>
      <c r="AL105" s="36" t="str">
        <f t="shared" si="27"/>
        <v/>
      </c>
      <c r="AM105" s="36" t="str">
        <f t="shared" si="28"/>
        <v/>
      </c>
      <c r="AN105" s="36" t="str">
        <f t="shared" si="29"/>
        <v/>
      </c>
      <c r="AO105" s="39" t="str">
        <f t="shared" si="30"/>
        <v/>
      </c>
      <c r="AP105" s="36" t="str">
        <f t="shared" si="31"/>
        <v/>
      </c>
      <c r="AQ105" s="41">
        <f t="shared" si="24"/>
        <v>0</v>
      </c>
    </row>
    <row r="106" spans="2:43" ht="15" customHeight="1" x14ac:dyDescent="0.25">
      <c r="B106" s="21">
        <v>99</v>
      </c>
      <c r="C106" s="22"/>
      <c r="D106" s="22"/>
      <c r="E106" s="22"/>
      <c r="F106" s="23"/>
      <c r="G106" s="24"/>
      <c r="H106" s="23"/>
      <c r="I106" s="22"/>
      <c r="J106" s="23"/>
      <c r="K106" s="24"/>
      <c r="L106" s="22"/>
      <c r="M106" s="23"/>
      <c r="N106" s="24"/>
      <c r="O106" s="22"/>
      <c r="P106" s="19" t="str">
        <f t="shared" si="23"/>
        <v/>
      </c>
      <c r="Q106" s="20" t="str">
        <f t="shared" ca="1" si="26"/>
        <v/>
      </c>
      <c r="R106" s="20" t="str">
        <f t="shared" si="32"/>
        <v/>
      </c>
      <c r="S106" s="70"/>
      <c r="T106" s="71"/>
      <c r="AL106" s="36" t="str">
        <f t="shared" si="27"/>
        <v/>
      </c>
      <c r="AM106" s="36" t="str">
        <f t="shared" si="28"/>
        <v/>
      </c>
      <c r="AN106" s="36" t="str">
        <f t="shared" si="29"/>
        <v/>
      </c>
      <c r="AO106" s="39" t="str">
        <f t="shared" si="30"/>
        <v/>
      </c>
      <c r="AP106" s="36" t="str">
        <f t="shared" si="31"/>
        <v/>
      </c>
      <c r="AQ106" s="41">
        <f t="shared" si="24"/>
        <v>0</v>
      </c>
    </row>
    <row r="107" spans="2:43" ht="15" customHeight="1" x14ac:dyDescent="0.25">
      <c r="B107" s="21">
        <v>100</v>
      </c>
      <c r="C107" s="22"/>
      <c r="D107" s="22"/>
      <c r="E107" s="22"/>
      <c r="F107" s="23"/>
      <c r="G107" s="24"/>
      <c r="H107" s="23"/>
      <c r="I107" s="22"/>
      <c r="J107" s="23"/>
      <c r="K107" s="24"/>
      <c r="L107" s="22"/>
      <c r="M107" s="23"/>
      <c r="N107" s="24"/>
      <c r="O107" s="22"/>
      <c r="P107" s="19" t="str">
        <f t="shared" si="23"/>
        <v/>
      </c>
      <c r="Q107" s="20" t="str">
        <f t="shared" ca="1" si="26"/>
        <v/>
      </c>
      <c r="R107" s="20" t="str">
        <f t="shared" si="32"/>
        <v/>
      </c>
      <c r="S107" s="70"/>
      <c r="T107" s="71"/>
      <c r="AL107" s="36" t="str">
        <f t="shared" si="27"/>
        <v/>
      </c>
      <c r="AM107" s="36" t="str">
        <f t="shared" si="28"/>
        <v/>
      </c>
      <c r="AN107" s="36" t="str">
        <f t="shared" si="29"/>
        <v/>
      </c>
      <c r="AO107" s="39" t="str">
        <f t="shared" si="30"/>
        <v/>
      </c>
      <c r="AP107" s="36" t="str">
        <f t="shared" si="31"/>
        <v/>
      </c>
      <c r="AQ107" s="41">
        <f t="shared" si="24"/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sortState ref="C352:AL447">
    <sortCondition ref="J8:J312"/>
  </sortState>
  <mergeCells count="117">
    <mergeCell ref="S103:T103"/>
    <mergeCell ref="S104:T104"/>
    <mergeCell ref="S105:T105"/>
    <mergeCell ref="S106:T106"/>
    <mergeCell ref="S107:T107"/>
    <mergeCell ref="S97:T97"/>
    <mergeCell ref="S98:T98"/>
    <mergeCell ref="S99:T99"/>
    <mergeCell ref="S100:T100"/>
    <mergeCell ref="S101:T101"/>
    <mergeCell ref="S102:T102"/>
    <mergeCell ref="S91:T91"/>
    <mergeCell ref="S92:T92"/>
    <mergeCell ref="S93:T93"/>
    <mergeCell ref="S94:T94"/>
    <mergeCell ref="S95:T95"/>
    <mergeCell ref="S96:T96"/>
    <mergeCell ref="S85:T85"/>
    <mergeCell ref="S86:T86"/>
    <mergeCell ref="S87:T87"/>
    <mergeCell ref="S88:T88"/>
    <mergeCell ref="S89:T89"/>
    <mergeCell ref="S90:T90"/>
    <mergeCell ref="S79:T79"/>
    <mergeCell ref="S80:T80"/>
    <mergeCell ref="S81:T81"/>
    <mergeCell ref="S82:T82"/>
    <mergeCell ref="S83:T83"/>
    <mergeCell ref="S84:T84"/>
    <mergeCell ref="S73:T73"/>
    <mergeCell ref="S74:T74"/>
    <mergeCell ref="S75:T75"/>
    <mergeCell ref="S76:T76"/>
    <mergeCell ref="S77:T77"/>
    <mergeCell ref="S78:T78"/>
    <mergeCell ref="S67:T67"/>
    <mergeCell ref="S68:T68"/>
    <mergeCell ref="S69:T69"/>
    <mergeCell ref="S70:T70"/>
    <mergeCell ref="S71:T71"/>
    <mergeCell ref="S72:T72"/>
    <mergeCell ref="S61:T61"/>
    <mergeCell ref="S62:T62"/>
    <mergeCell ref="S63:T63"/>
    <mergeCell ref="S64:T64"/>
    <mergeCell ref="S65:T65"/>
    <mergeCell ref="S66:T66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S7:T7"/>
    <mergeCell ref="S8:T8"/>
    <mergeCell ref="S9:T9"/>
    <mergeCell ref="S10:T10"/>
    <mergeCell ref="S11:T11"/>
    <mergeCell ref="S12:T12"/>
    <mergeCell ref="S19:T19"/>
    <mergeCell ref="S20:T20"/>
    <mergeCell ref="S21:T21"/>
    <mergeCell ref="O2:Q2"/>
    <mergeCell ref="K2:L2"/>
    <mergeCell ref="K3:L3"/>
    <mergeCell ref="K4:L4"/>
    <mergeCell ref="K5:L5"/>
    <mergeCell ref="B2:D2"/>
    <mergeCell ref="B3:D3"/>
    <mergeCell ref="B4:D4"/>
    <mergeCell ref="B5:D5"/>
    <mergeCell ref="O3:Q3"/>
    <mergeCell ref="O4:Q4"/>
    <mergeCell ref="O5:Q5"/>
    <mergeCell ref="G2:H2"/>
    <mergeCell ref="G3:H3"/>
    <mergeCell ref="G4:H4"/>
    <mergeCell ref="G5:H5"/>
  </mergeCells>
  <conditionalFormatting sqref="P8:P107">
    <cfRule type="containsBlanks" dxfId="12" priority="418">
      <formula>LEN(TRIM(P8))=0</formula>
    </cfRule>
    <cfRule type="cellIs" dxfId="11" priority="419" operator="lessThanOrEqual">
      <formula>0</formula>
    </cfRule>
    <cfRule type="cellIs" dxfId="10" priority="420" operator="greaterThan">
      <formula>0</formula>
    </cfRule>
  </conditionalFormatting>
  <conditionalFormatting sqref="I2">
    <cfRule type="cellIs" dxfId="9" priority="408" operator="greaterThan">
      <formula>0</formula>
    </cfRule>
    <cfRule type="cellIs" dxfId="8" priority="409" operator="lessThanOrEqual">
      <formula>0</formula>
    </cfRule>
  </conditionalFormatting>
  <conditionalFormatting sqref="I5">
    <cfRule type="cellIs" dxfId="7" priority="406" operator="lessThanOrEqual">
      <formula>1</formula>
    </cfRule>
    <cfRule type="cellIs" dxfId="6" priority="407" operator="greaterThan">
      <formula>1</formula>
    </cfRule>
  </conditionalFormatting>
  <conditionalFormatting sqref="M5">
    <cfRule type="cellIs" dxfId="5" priority="402" operator="lessThanOrEqual">
      <formula>0.45</formula>
    </cfRule>
    <cfRule type="cellIs" dxfId="4" priority="403" operator="greaterThan">
      <formula>0.45</formula>
    </cfRule>
  </conditionalFormatting>
  <conditionalFormatting sqref="R5">
    <cfRule type="cellIs" dxfId="3" priority="400" operator="lessThan">
      <formula>1</formula>
    </cfRule>
    <cfRule type="cellIs" dxfId="2" priority="401" operator="greaterThanOrEqual">
      <formula>1</formula>
    </cfRule>
  </conditionalFormatting>
  <conditionalFormatting sqref="R8:R96">
    <cfRule type="containsText" dxfId="1" priority="5" operator="containsText" text="OPEN">
      <formula>NOT(ISERROR(SEARCH("OPEN",R8)))</formula>
    </cfRule>
  </conditionalFormatting>
  <conditionalFormatting sqref="R97:R107">
    <cfRule type="containsText" dxfId="0" priority="1" operator="containsText" text="OPEN">
      <formula>NOT(ISERROR(SEARCH("OPEN",R97)))</formula>
    </cfRule>
  </conditionalFormatting>
  <dataValidations count="2">
    <dataValidation type="list" allowBlank="1" showInputMessage="1" showErrorMessage="1" sqref="D8:D107">
      <formula1>Cr_Db</formula1>
    </dataValidation>
    <dataValidation type="list" allowBlank="1" showInputMessage="1" showErrorMessage="1" sqref="E8:E107">
      <formula1>Strategies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80" zoomScaleNormal="80" workbookViewId="0">
      <selection activeCell="Y4" sqref="Y4"/>
    </sheetView>
  </sheetViews>
  <sheetFormatPr defaultRowHeight="15" x14ac:dyDescent="0.25"/>
  <sheetData/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O30"/>
  <sheetViews>
    <sheetView showGridLines="0" showRowColHeaders="0" workbookViewId="0">
      <selection activeCell="M5" sqref="M5"/>
    </sheetView>
  </sheetViews>
  <sheetFormatPr defaultRowHeight="15" x14ac:dyDescent="0.25"/>
  <cols>
    <col min="5" max="5" width="13.7109375" bestFit="1" customWidth="1"/>
    <col min="13" max="13" width="10.85546875" bestFit="1" customWidth="1"/>
  </cols>
  <sheetData>
    <row r="2" spans="5:15" s="13" customFormat="1" x14ac:dyDescent="0.25">
      <c r="E2" s="13" t="s">
        <v>68</v>
      </c>
      <c r="M2" s="13" t="s">
        <v>27</v>
      </c>
      <c r="O2" s="16"/>
    </row>
    <row r="3" spans="5:15" x14ac:dyDescent="0.25">
      <c r="E3" s="43" t="s">
        <v>44</v>
      </c>
      <c r="M3" s="11" t="s">
        <v>28</v>
      </c>
      <c r="O3" s="15"/>
    </row>
    <row r="4" spans="5:15" x14ac:dyDescent="0.25">
      <c r="E4" s="44" t="s">
        <v>45</v>
      </c>
      <c r="M4" s="12" t="s">
        <v>29</v>
      </c>
      <c r="O4" s="15"/>
    </row>
    <row r="5" spans="5:15" x14ac:dyDescent="0.25">
      <c r="E5" s="44" t="s">
        <v>46</v>
      </c>
      <c r="M5" s="17" t="s">
        <v>13</v>
      </c>
      <c r="O5" s="15"/>
    </row>
    <row r="6" spans="5:15" x14ac:dyDescent="0.25">
      <c r="E6" s="44" t="s">
        <v>47</v>
      </c>
      <c r="M6" s="18" t="s">
        <v>14</v>
      </c>
      <c r="O6" s="15"/>
    </row>
    <row r="7" spans="5:15" x14ac:dyDescent="0.25">
      <c r="E7" s="44" t="s">
        <v>48</v>
      </c>
      <c r="O7" s="15"/>
    </row>
    <row r="8" spans="5:15" x14ac:dyDescent="0.25">
      <c r="E8" s="44" t="s">
        <v>49</v>
      </c>
      <c r="O8" s="15"/>
    </row>
    <row r="9" spans="5:15" x14ac:dyDescent="0.25">
      <c r="E9" s="44" t="s">
        <v>50</v>
      </c>
      <c r="O9" s="15"/>
    </row>
    <row r="10" spans="5:15" x14ac:dyDescent="0.25">
      <c r="E10" s="44" t="s">
        <v>51</v>
      </c>
      <c r="O10" s="15"/>
    </row>
    <row r="11" spans="5:15" x14ac:dyDescent="0.25">
      <c r="E11" s="44" t="s">
        <v>52</v>
      </c>
      <c r="O11" s="15"/>
    </row>
    <row r="12" spans="5:15" x14ac:dyDescent="0.25">
      <c r="E12" s="44" t="s">
        <v>53</v>
      </c>
      <c r="O12" s="15"/>
    </row>
    <row r="13" spans="5:15" x14ac:dyDescent="0.25">
      <c r="E13" s="44" t="s">
        <v>54</v>
      </c>
      <c r="O13" s="15"/>
    </row>
    <row r="14" spans="5:15" x14ac:dyDescent="0.25">
      <c r="E14" s="44" t="s">
        <v>55</v>
      </c>
      <c r="O14" s="15"/>
    </row>
    <row r="15" spans="5:15" x14ac:dyDescent="0.25">
      <c r="E15" s="44" t="s">
        <v>56</v>
      </c>
      <c r="O15" s="15"/>
    </row>
    <row r="16" spans="5:15" x14ac:dyDescent="0.25">
      <c r="E16" s="44" t="s">
        <v>57</v>
      </c>
      <c r="O16" s="15"/>
    </row>
    <row r="17" spans="5:5" x14ac:dyDescent="0.25">
      <c r="E17" s="44" t="s">
        <v>58</v>
      </c>
    </row>
    <row r="18" spans="5:5" x14ac:dyDescent="0.25">
      <c r="E18" s="44" t="s">
        <v>59</v>
      </c>
    </row>
    <row r="19" spans="5:5" x14ac:dyDescent="0.25">
      <c r="E19" s="44" t="s">
        <v>60</v>
      </c>
    </row>
    <row r="20" spans="5:5" x14ac:dyDescent="0.25">
      <c r="E20" s="44" t="s">
        <v>61</v>
      </c>
    </row>
    <row r="21" spans="5:5" x14ac:dyDescent="0.25">
      <c r="E21" s="44" t="s">
        <v>62</v>
      </c>
    </row>
    <row r="22" spans="5:5" x14ac:dyDescent="0.25">
      <c r="E22" s="44" t="s">
        <v>63</v>
      </c>
    </row>
    <row r="23" spans="5:5" x14ac:dyDescent="0.25">
      <c r="E23" s="44" t="s">
        <v>64</v>
      </c>
    </row>
    <row r="24" spans="5:5" x14ac:dyDescent="0.25">
      <c r="E24" s="44" t="s">
        <v>65</v>
      </c>
    </row>
    <row r="25" spans="5:5" x14ac:dyDescent="0.25">
      <c r="E25" s="44" t="s">
        <v>66</v>
      </c>
    </row>
    <row r="26" spans="5:5" x14ac:dyDescent="0.25">
      <c r="E26" s="44" t="s">
        <v>70</v>
      </c>
    </row>
    <row r="27" spans="5:5" x14ac:dyDescent="0.25">
      <c r="E27" s="44" t="s">
        <v>70</v>
      </c>
    </row>
    <row r="28" spans="5:5" x14ac:dyDescent="0.25">
      <c r="E28" s="25"/>
    </row>
    <row r="29" spans="5:5" x14ac:dyDescent="0.25">
      <c r="E29" s="15"/>
    </row>
    <row r="30" spans="5:5" x14ac:dyDescent="0.25">
      <c r="E30" s="15"/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Trades</vt:lpstr>
      <vt:lpstr>Equity Chart</vt:lpstr>
      <vt:lpstr>Lists</vt:lpstr>
      <vt:lpstr>Cr_Db</vt:lpstr>
      <vt:lpstr>Strategies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</dc:creator>
  <cp:lastModifiedBy>Tim</cp:lastModifiedBy>
  <dcterms:created xsi:type="dcterms:W3CDTF">2014-12-19T09:48:37Z</dcterms:created>
  <dcterms:modified xsi:type="dcterms:W3CDTF">2017-01-10T21:21:20Z</dcterms:modified>
</cp:coreProperties>
</file>